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80" windowHeight="9660" firstSheet="1" activeTab="1"/>
  </bookViews>
  <sheets>
    <sheet name="Лист1" sheetId="1" state="hidden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<sst xmlns="http://schemas.openxmlformats.org/spreadsheetml/2006/main" count="77" uniqueCount="37">
  <si>
    <t>Утверждаю</t>
  </si>
  <si>
    <t>Прейскурант № 6</t>
  </si>
  <si>
    <t>(франко-склад лесхоза)</t>
  </si>
  <si>
    <t>Пиломатериалы хвойных порд СТБ 1713-2007</t>
  </si>
  <si>
    <t>руб. за плот.м3</t>
  </si>
  <si>
    <t>Наименование</t>
  </si>
  <si>
    <t>Сорт</t>
  </si>
  <si>
    <t>Толщина</t>
  </si>
  <si>
    <t>Необрезной</t>
  </si>
  <si>
    <t>Обрезной</t>
  </si>
  <si>
    <t>Хвойные 4,0-6,5</t>
  </si>
  <si>
    <t>44 и более</t>
  </si>
  <si>
    <t>руб. за плот. м3.</t>
  </si>
  <si>
    <t>Опилки</t>
  </si>
  <si>
    <t>щепа топливная</t>
  </si>
  <si>
    <t>франко-склад лесхоза</t>
  </si>
  <si>
    <t>франко-склад покупателя</t>
  </si>
  <si>
    <t>пиломатериал обрезной (доска) несортовой</t>
  </si>
  <si>
    <t>Штакетник хвойных пород</t>
  </si>
  <si>
    <t>Отпускная цена без НДС, руб.</t>
  </si>
  <si>
    <t>Отпускная цена без НДС,руб</t>
  </si>
  <si>
    <t>до 25</t>
  </si>
  <si>
    <t>25-30</t>
  </si>
  <si>
    <t>32-40</t>
  </si>
  <si>
    <t xml:space="preserve">Отпускная цена без НДС </t>
  </si>
  <si>
    <t xml:space="preserve">                                         Директор ГЛХУ "Чаусский лесхоз"</t>
  </si>
  <si>
    <t>Приложение 1 к приказу ГЛХУ "Чаусский лесхоз" № 320 от29.05.2017г</t>
  </si>
  <si>
    <t>Вводится в действие с 01.06.2017г.</t>
  </si>
  <si>
    <t xml:space="preserve">                                                                                     ______А.В. Юрков</t>
  </si>
  <si>
    <t>Горбыль дровяной</t>
  </si>
  <si>
    <t>Пиломатериалы лиственных порд СТБ 1714-2007</t>
  </si>
  <si>
    <t>Лиственные 4,0-6,5</t>
  </si>
  <si>
    <t>не</t>
  </si>
  <si>
    <t>об</t>
  </si>
  <si>
    <t>Прейскурант № 11</t>
  </si>
  <si>
    <t>Приложение 1 к приказу ГЛХУ "Чаусский лесхоз" №65  от  25.01.2019</t>
  </si>
  <si>
    <t>(актуально по состоянию на 01.06.2019)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</si>
</sst>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</numFmts>
  <fonts count="49">
    <font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2" fontId="6" fillId="33" borderId="16" xfId="0" applyNumberFormat="1" applyFont="1" applyFill="1" applyBorder="1" applyAlignment="1">
      <alignment horizontal="center"/>
    </xf>
    <xf numFmtId="2" fontId="6" fillId="33" borderId="15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7" fillId="33" borderId="0" xfId="0" applyFont="1" applyFill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48" fillId="0" borderId="11" xfId="0" applyNumberFormat="1" applyFont="1" applyBorder="1" applyAlignment="1">
      <alignment horizontal="center"/>
    </xf>
    <xf numFmtId="2" fontId="0" fillId="33" borderId="0" xfId="0" applyNumberFormat="1" applyFill="1" applyAlignment="1">
      <alignment/>
    </xf>
    <xf numFmtId="0" fontId="5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right"/>
    </xf>
    <xf numFmtId="0" fontId="7" fillId="34" borderId="0" xfId="0" applyFont="1" applyFill="1" applyAlignment="1">
      <alignment vertical="center" wrapText="1"/>
    </xf>
    <xf numFmtId="0" fontId="6" fillId="34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0" fillId="35" borderId="0" xfId="0" applyFill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2" fontId="4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34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zoomScale="80" zoomScaleNormal="80" zoomScalePageLayoutView="0" workbookViewId="0" topLeftCell="A1">
      <selection activeCell="K35" sqref="K35"/>
    </sheetView>
  </sheetViews>
  <sheetFormatPr defaultColWidth="9.00390625" defaultRowHeight="12.75"/>
  <cols>
    <col min="1" max="1" width="21.375" style="0" customWidth="1"/>
    <col min="2" max="2" width="8.25390625" style="0" customWidth="1"/>
    <col min="3" max="3" width="17.125" style="0" customWidth="1"/>
    <col min="4" max="4" width="26.625" style="0" customWidth="1"/>
    <col min="5" max="5" width="24.00390625" style="0" customWidth="1"/>
  </cols>
  <sheetData>
    <row r="1" spans="3:5" ht="12.75" customHeight="1">
      <c r="C1" s="81" t="s">
        <v>26</v>
      </c>
      <c r="D1" s="81"/>
      <c r="E1" s="81"/>
    </row>
    <row r="2" spans="3:5" ht="9.75" customHeight="1">
      <c r="C2" s="81"/>
      <c r="D2" s="81"/>
      <c r="E2" s="81"/>
    </row>
    <row r="3" ht="12.75" hidden="1"/>
    <row r="4" spans="3:5" ht="12.75">
      <c r="C4" s="59" t="s">
        <v>0</v>
      </c>
      <c r="D4" s="59"/>
      <c r="E4" s="59"/>
    </row>
    <row r="5" spans="3:5" ht="12.75">
      <c r="C5" s="59" t="s">
        <v>25</v>
      </c>
      <c r="D5" s="59"/>
      <c r="E5" s="59"/>
    </row>
    <row r="6" spans="3:5" ht="12.75">
      <c r="C6" s="59" t="s">
        <v>28</v>
      </c>
      <c r="D6" s="59"/>
      <c r="E6" s="59"/>
    </row>
    <row r="7" ht="10.5" customHeight="1"/>
    <row r="8" ht="12.75" hidden="1"/>
    <row r="9" spans="1:5" ht="15.75">
      <c r="A9" s="82" t="s">
        <v>1</v>
      </c>
      <c r="B9" s="82"/>
      <c r="C9" s="82"/>
      <c r="D9" s="82"/>
      <c r="E9" s="82"/>
    </row>
    <row r="10" spans="1:5" ht="15">
      <c r="A10" s="69" t="s">
        <v>2</v>
      </c>
      <c r="B10" s="69"/>
      <c r="C10" s="69"/>
      <c r="D10" s="69"/>
      <c r="E10" s="69"/>
    </row>
    <row r="11" spans="1:5" ht="0.75" customHeight="1">
      <c r="A11" s="1"/>
      <c r="B11" s="1"/>
      <c r="C11" s="1"/>
      <c r="D11" s="1"/>
      <c r="E11" s="1"/>
    </row>
    <row r="12" spans="1:5" ht="12.75">
      <c r="A12" s="59" t="s">
        <v>27</v>
      </c>
      <c r="B12" s="59"/>
      <c r="C12" s="59"/>
      <c r="D12" s="59"/>
      <c r="E12" s="59"/>
    </row>
    <row r="13" spans="1:5" ht="12.75">
      <c r="A13" s="1"/>
      <c r="B13" s="1"/>
      <c r="C13" s="1"/>
      <c r="D13" s="1"/>
      <c r="E13" s="1"/>
    </row>
    <row r="14" spans="1:5" ht="12.75">
      <c r="A14" s="8" t="s">
        <v>3</v>
      </c>
      <c r="B14" s="8"/>
      <c r="C14" s="8"/>
      <c r="D14" s="8"/>
      <c r="E14" s="7" t="s">
        <v>4</v>
      </c>
    </row>
    <row r="15" spans="1:5" ht="30" customHeight="1">
      <c r="A15" s="70" t="s">
        <v>5</v>
      </c>
      <c r="B15" s="70" t="s">
        <v>6</v>
      </c>
      <c r="C15" s="70" t="s">
        <v>7</v>
      </c>
      <c r="D15" s="72" t="s">
        <v>19</v>
      </c>
      <c r="E15" s="72"/>
    </row>
    <row r="16" spans="1:5" ht="16.5" thickBot="1">
      <c r="A16" s="70"/>
      <c r="B16" s="71"/>
      <c r="C16" s="71"/>
      <c r="D16" s="13" t="s">
        <v>8</v>
      </c>
      <c r="E16" s="13" t="s">
        <v>9</v>
      </c>
    </row>
    <row r="17" spans="1:5" ht="16.5" customHeight="1">
      <c r="A17" s="73" t="s">
        <v>10</v>
      </c>
      <c r="B17" s="74">
        <v>1</v>
      </c>
      <c r="C17" s="14" t="s">
        <v>21</v>
      </c>
      <c r="D17" s="15">
        <v>119.46</v>
      </c>
      <c r="E17" s="16">
        <v>222.16</v>
      </c>
    </row>
    <row r="18" spans="1:5" ht="15" customHeight="1">
      <c r="A18" s="73"/>
      <c r="B18" s="75"/>
      <c r="C18" s="11" t="s">
        <v>22</v>
      </c>
      <c r="D18" s="12">
        <v>108.6</v>
      </c>
      <c r="E18" s="17">
        <v>201.96</v>
      </c>
    </row>
    <row r="19" spans="1:5" ht="16.5" customHeight="1">
      <c r="A19" s="73"/>
      <c r="B19" s="75"/>
      <c r="C19" s="11" t="s">
        <v>23</v>
      </c>
      <c r="D19" s="12">
        <v>130.32</v>
      </c>
      <c r="E19" s="17">
        <v>202</v>
      </c>
    </row>
    <row r="20" spans="1:5" ht="16.5" customHeight="1" thickBot="1">
      <c r="A20" s="73"/>
      <c r="B20" s="76"/>
      <c r="C20" s="18" t="s">
        <v>11</v>
      </c>
      <c r="D20" s="19">
        <v>141.18</v>
      </c>
      <c r="E20" s="20">
        <v>218.8</v>
      </c>
    </row>
    <row r="21" spans="1:5" ht="15.75" customHeight="1">
      <c r="A21" s="73"/>
      <c r="B21" s="74">
        <v>2</v>
      </c>
      <c r="C21" s="14" t="s">
        <v>21</v>
      </c>
      <c r="D21" s="15">
        <v>99.55</v>
      </c>
      <c r="E21" s="16">
        <v>154.17</v>
      </c>
    </row>
    <row r="22" spans="1:5" ht="16.5" customHeight="1">
      <c r="A22" s="73"/>
      <c r="B22" s="75"/>
      <c r="C22" s="11" t="s">
        <v>22</v>
      </c>
      <c r="D22" s="12">
        <v>90.5</v>
      </c>
      <c r="E22" s="17">
        <v>140.15</v>
      </c>
    </row>
    <row r="23" spans="1:5" ht="16.5" customHeight="1">
      <c r="A23" s="73"/>
      <c r="B23" s="75"/>
      <c r="C23" s="11" t="s">
        <v>23</v>
      </c>
      <c r="D23" s="12">
        <v>108.6</v>
      </c>
      <c r="E23" s="17">
        <v>168.18</v>
      </c>
    </row>
    <row r="24" spans="1:5" ht="17.25" customHeight="1" thickBot="1">
      <c r="A24" s="73"/>
      <c r="B24" s="76"/>
      <c r="C24" s="18" t="s">
        <v>11</v>
      </c>
      <c r="D24" s="19">
        <v>117.65</v>
      </c>
      <c r="E24" s="20">
        <v>182.2</v>
      </c>
    </row>
    <row r="25" spans="1:5" ht="17.25" customHeight="1">
      <c r="A25" s="73"/>
      <c r="B25" s="74">
        <v>3</v>
      </c>
      <c r="C25" s="14" t="s">
        <v>21</v>
      </c>
      <c r="D25" s="15">
        <v>79.64000000000001</v>
      </c>
      <c r="E25" s="16">
        <v>123.37</v>
      </c>
    </row>
    <row r="26" spans="1:5" ht="15.75" customHeight="1">
      <c r="A26" s="73"/>
      <c r="B26" s="75"/>
      <c r="C26" s="11" t="s">
        <v>22</v>
      </c>
      <c r="D26" s="12">
        <v>72.4</v>
      </c>
      <c r="E26" s="17">
        <v>112.15</v>
      </c>
    </row>
    <row r="27" spans="1:5" ht="15.75" customHeight="1">
      <c r="A27" s="73"/>
      <c r="B27" s="75"/>
      <c r="C27" s="11" t="s">
        <v>23</v>
      </c>
      <c r="D27" s="12">
        <v>86.88</v>
      </c>
      <c r="E27" s="17">
        <v>134.58</v>
      </c>
    </row>
    <row r="28" spans="1:5" ht="16.5" customHeight="1" thickBot="1">
      <c r="A28" s="73"/>
      <c r="B28" s="76"/>
      <c r="C28" s="18" t="s">
        <v>11</v>
      </c>
      <c r="D28" s="19">
        <v>94.12</v>
      </c>
      <c r="E28" s="20">
        <v>145.8</v>
      </c>
    </row>
    <row r="29" spans="1:9" ht="17.25" customHeight="1">
      <c r="A29" s="73"/>
      <c r="B29" s="77">
        <v>4</v>
      </c>
      <c r="C29" s="14" t="s">
        <v>21</v>
      </c>
      <c r="D29" s="15">
        <v>55.77</v>
      </c>
      <c r="E29" s="16">
        <v>86.35000000000001</v>
      </c>
      <c r="H29" s="21"/>
      <c r="I29" s="21"/>
    </row>
    <row r="30" spans="1:5" ht="17.25" customHeight="1">
      <c r="A30" s="73"/>
      <c r="B30" s="78"/>
      <c r="C30" s="11" t="s">
        <v>22</v>
      </c>
      <c r="D30" s="12">
        <v>50.7</v>
      </c>
      <c r="E30" s="17">
        <v>78.5</v>
      </c>
    </row>
    <row r="31" spans="1:5" ht="16.5" customHeight="1">
      <c r="A31" s="73"/>
      <c r="B31" s="78"/>
      <c r="C31" s="11" t="s">
        <v>23</v>
      </c>
      <c r="D31" s="12">
        <v>60.84</v>
      </c>
      <c r="E31" s="17">
        <v>94.2</v>
      </c>
    </row>
    <row r="32" spans="1:5" ht="17.25" customHeight="1" thickBot="1">
      <c r="A32" s="73"/>
      <c r="B32" s="79"/>
      <c r="C32" s="18" t="s">
        <v>11</v>
      </c>
      <c r="D32" s="19">
        <v>65.91</v>
      </c>
      <c r="E32" s="20">
        <v>102.05</v>
      </c>
    </row>
    <row r="33" spans="1:5" ht="30.75" customHeight="1">
      <c r="A33" s="83" t="s">
        <v>17</v>
      </c>
      <c r="B33" s="84"/>
      <c r="C33" s="84"/>
      <c r="D33" s="85">
        <v>52.7</v>
      </c>
      <c r="E33" s="85"/>
    </row>
    <row r="34" spans="1:5" ht="24" customHeight="1">
      <c r="A34" s="68" t="s">
        <v>18</v>
      </c>
      <c r="B34" s="68"/>
      <c r="C34" s="68"/>
      <c r="D34" s="62">
        <v>65</v>
      </c>
      <c r="E34" s="62"/>
    </row>
    <row r="35" spans="1:5" ht="12.75">
      <c r="A35" s="80" t="s">
        <v>12</v>
      </c>
      <c r="B35" s="80"/>
      <c r="C35" s="80"/>
      <c r="D35" s="80"/>
      <c r="E35" s="80"/>
    </row>
    <row r="36" spans="1:5" ht="33" customHeight="1">
      <c r="A36" s="64"/>
      <c r="B36" s="65"/>
      <c r="C36" s="66"/>
      <c r="D36" s="67" t="s">
        <v>24</v>
      </c>
      <c r="E36" s="67"/>
    </row>
    <row r="37" spans="1:5" ht="29.25" customHeight="1">
      <c r="A37" s="10" t="s">
        <v>29</v>
      </c>
      <c r="B37" s="60"/>
      <c r="C37" s="61"/>
      <c r="D37" s="62">
        <v>5</v>
      </c>
      <c r="E37" s="62"/>
    </row>
    <row r="38" spans="1:5" ht="22.5" customHeight="1">
      <c r="A38" s="10" t="s">
        <v>13</v>
      </c>
      <c r="B38" s="60"/>
      <c r="C38" s="61"/>
      <c r="D38" s="62">
        <v>3.5</v>
      </c>
      <c r="E38" s="62"/>
    </row>
    <row r="39" spans="1:5" ht="12.75">
      <c r="A39" s="9"/>
      <c r="B39" s="9"/>
      <c r="C39" s="9"/>
      <c r="D39" s="6"/>
      <c r="E39" s="6"/>
    </row>
    <row r="40" spans="1:5" ht="12.75">
      <c r="A40" s="9"/>
      <c r="B40" s="9"/>
      <c r="C40" s="9"/>
      <c r="D40" s="6"/>
      <c r="E40" s="6"/>
    </row>
    <row r="41" spans="1:5" ht="12.75">
      <c r="A41" s="80" t="s">
        <v>12</v>
      </c>
      <c r="B41" s="80"/>
      <c r="C41" s="80"/>
      <c r="D41" s="80"/>
      <c r="E41" s="80"/>
    </row>
    <row r="42" spans="1:5" ht="31.5" customHeight="1">
      <c r="A42" s="64"/>
      <c r="B42" s="65"/>
      <c r="C42" s="66"/>
      <c r="D42" s="67" t="s">
        <v>20</v>
      </c>
      <c r="E42" s="67"/>
    </row>
    <row r="43" spans="1:5" ht="36.75" customHeight="1">
      <c r="A43" s="10" t="s">
        <v>14</v>
      </c>
      <c r="B43" s="60" t="s">
        <v>15</v>
      </c>
      <c r="C43" s="61"/>
      <c r="D43" s="62">
        <v>21</v>
      </c>
      <c r="E43" s="62"/>
    </row>
    <row r="44" spans="1:5" ht="36" customHeight="1">
      <c r="A44" s="10" t="s">
        <v>14</v>
      </c>
      <c r="B44" s="60" t="s">
        <v>16</v>
      </c>
      <c r="C44" s="61"/>
      <c r="D44" s="62">
        <v>28</v>
      </c>
      <c r="E44" s="62"/>
    </row>
    <row r="45" spans="1:5" ht="12.75">
      <c r="A45" s="2"/>
      <c r="B45" s="2"/>
      <c r="C45" s="2"/>
      <c r="D45" s="3"/>
      <c r="E45" s="3"/>
    </row>
    <row r="46" spans="1:5" ht="12.75">
      <c r="A46" s="2"/>
      <c r="B46" s="2"/>
      <c r="C46" s="2"/>
      <c r="D46" s="3"/>
      <c r="E46" s="3"/>
    </row>
    <row r="47" spans="1:5" ht="18.75" customHeight="1">
      <c r="A47" s="2"/>
      <c r="B47" s="2"/>
      <c r="C47" s="3"/>
      <c r="D47" s="63"/>
      <c r="E47" s="63"/>
    </row>
    <row r="48" spans="1:5" ht="12.75">
      <c r="A48" s="2"/>
      <c r="B48" s="2"/>
      <c r="C48" s="3"/>
      <c r="D48" s="3"/>
      <c r="E48" s="3"/>
    </row>
    <row r="49" spans="1:5" ht="12.75">
      <c r="A49" s="4"/>
      <c r="B49" s="4"/>
      <c r="C49" s="3"/>
      <c r="D49" s="3"/>
      <c r="E49" s="5"/>
    </row>
    <row r="50" spans="1:5" ht="12.75">
      <c r="A50" s="4"/>
      <c r="B50" s="4"/>
      <c r="C50" s="3"/>
      <c r="D50" s="3"/>
      <c r="E50" s="5"/>
    </row>
    <row r="51" spans="1:5" ht="12.75">
      <c r="A51" s="4"/>
      <c r="B51" s="4"/>
      <c r="C51" s="3"/>
      <c r="D51" s="3"/>
      <c r="E51" s="5"/>
    </row>
    <row r="52" spans="1:5" ht="12.75">
      <c r="A52" s="4"/>
      <c r="B52" s="4"/>
      <c r="C52" s="3"/>
      <c r="D52" s="3"/>
      <c r="E52" s="5"/>
    </row>
    <row r="53" spans="1:5" ht="12.75">
      <c r="A53" s="4"/>
      <c r="B53" s="4"/>
      <c r="C53" s="3"/>
      <c r="D53" s="3"/>
      <c r="E53" s="5"/>
    </row>
    <row r="54" spans="1:5" ht="12.75">
      <c r="A54" s="4"/>
      <c r="B54" s="4"/>
      <c r="C54" s="3"/>
      <c r="D54" s="6"/>
      <c r="E54" s="5"/>
    </row>
    <row r="55" spans="1:5" ht="12.75">
      <c r="A55" s="4"/>
      <c r="B55" s="4"/>
      <c r="C55" s="3"/>
      <c r="D55" s="3"/>
      <c r="E55" s="5"/>
    </row>
    <row r="56" spans="1:5" ht="12.75">
      <c r="A56" s="4"/>
      <c r="B56" s="4"/>
      <c r="C56" s="3"/>
      <c r="D56" s="3"/>
      <c r="E56" s="5"/>
    </row>
    <row r="57" spans="1:5" ht="12.75">
      <c r="A57" s="4"/>
      <c r="B57" s="4"/>
      <c r="C57" s="3"/>
      <c r="D57" s="3"/>
      <c r="E57" s="5"/>
    </row>
    <row r="58" spans="1:5" ht="12.75">
      <c r="A58" s="4"/>
      <c r="B58" s="4"/>
      <c r="C58" s="3"/>
      <c r="D58" s="3"/>
      <c r="E58" s="5"/>
    </row>
    <row r="59" spans="1:5" ht="12.75">
      <c r="A59" s="4"/>
      <c r="B59" s="4"/>
      <c r="C59" s="3"/>
      <c r="D59" s="3"/>
      <c r="E59" s="5"/>
    </row>
    <row r="60" spans="1:5" ht="12.75">
      <c r="A60" s="4"/>
      <c r="B60" s="4"/>
      <c r="C60" s="3"/>
      <c r="D60" s="3"/>
      <c r="E60" s="5"/>
    </row>
    <row r="61" spans="1:5" ht="12.75">
      <c r="A61" s="4"/>
      <c r="B61" s="4"/>
      <c r="C61" s="3"/>
      <c r="D61" s="3"/>
      <c r="E61" s="5"/>
    </row>
    <row r="62" spans="1:5" ht="12.75">
      <c r="A62" s="4"/>
      <c r="B62" s="4"/>
      <c r="C62" s="3"/>
      <c r="D62" s="3"/>
      <c r="E62" s="5"/>
    </row>
    <row r="63" spans="1:5" ht="12.75">
      <c r="A63" s="4"/>
      <c r="B63" s="4"/>
      <c r="C63" s="3"/>
      <c r="D63" s="3"/>
      <c r="E63" s="5"/>
    </row>
    <row r="64" spans="1:5" ht="12.75">
      <c r="A64" s="4"/>
      <c r="B64" s="4"/>
      <c r="C64" s="3"/>
      <c r="D64" s="3"/>
      <c r="E64" s="5"/>
    </row>
  </sheetData>
  <sheetProtection/>
  <mergeCells count="35">
    <mergeCell ref="A41:E41"/>
    <mergeCell ref="A35:E35"/>
    <mergeCell ref="C1:E2"/>
    <mergeCell ref="C5:E5"/>
    <mergeCell ref="C6:E6"/>
    <mergeCell ref="A9:E9"/>
    <mergeCell ref="A33:C33"/>
    <mergeCell ref="D33:E33"/>
    <mergeCell ref="A15:A16"/>
    <mergeCell ref="B15:B16"/>
    <mergeCell ref="A10:E10"/>
    <mergeCell ref="A12:E12"/>
    <mergeCell ref="C15:C16"/>
    <mergeCell ref="D15:E15"/>
    <mergeCell ref="A17:A32"/>
    <mergeCell ref="B17:B20"/>
    <mergeCell ref="B21:B24"/>
    <mergeCell ref="B25:B28"/>
    <mergeCell ref="B29:B32"/>
    <mergeCell ref="B38:C38"/>
    <mergeCell ref="D38:E38"/>
    <mergeCell ref="D34:E34"/>
    <mergeCell ref="A36:C36"/>
    <mergeCell ref="D36:E36"/>
    <mergeCell ref="A34:C34"/>
    <mergeCell ref="C4:E4"/>
    <mergeCell ref="B44:C44"/>
    <mergeCell ref="D44:E44"/>
    <mergeCell ref="D47:E47"/>
    <mergeCell ref="A42:C42"/>
    <mergeCell ref="D42:E42"/>
    <mergeCell ref="B43:C43"/>
    <mergeCell ref="D43:E43"/>
    <mergeCell ref="B37:C37"/>
    <mergeCell ref="D37:E37"/>
  </mergeCells>
  <printOptions horizontalCentered="1" verticalCentered="1"/>
  <pageMargins left="0" right="0" top="0" bottom="0" header="0" footer="0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4">
      <selection activeCell="A11" sqref="A11:F11"/>
    </sheetView>
  </sheetViews>
  <sheetFormatPr defaultColWidth="9.00390625" defaultRowHeight="12.75"/>
  <cols>
    <col min="1" max="1" width="21.75390625" style="32" customWidth="1"/>
    <col min="2" max="2" width="8.25390625" style="32" customWidth="1"/>
    <col min="3" max="3" width="17.125" style="32" customWidth="1"/>
    <col min="4" max="4" width="19.125" style="32" customWidth="1"/>
    <col min="5" max="5" width="5.00390625" style="32" hidden="1" customWidth="1"/>
    <col min="6" max="6" width="19.875" style="32" customWidth="1"/>
    <col min="7" max="8" width="4.625" style="32" hidden="1" customWidth="1"/>
    <col min="9" max="9" width="5.00390625" style="32" hidden="1" customWidth="1"/>
    <col min="10" max="10" width="5.625" style="0" hidden="1" customWidth="1"/>
    <col min="11" max="11" width="13.125" style="0" hidden="1" customWidth="1"/>
    <col min="12" max="12" width="13.375" style="0" hidden="1" customWidth="1"/>
    <col min="13" max="13" width="4.625" style="0" hidden="1" customWidth="1"/>
    <col min="14" max="16" width="0" style="0" hidden="1" customWidth="1"/>
  </cols>
  <sheetData>
    <row r="1" spans="3:9" ht="15.75">
      <c r="C1" s="91" t="s">
        <v>35</v>
      </c>
      <c r="D1" s="91"/>
      <c r="E1" s="91"/>
      <c r="F1" s="91"/>
      <c r="G1" s="44"/>
      <c r="H1" s="44"/>
      <c r="I1" s="44"/>
    </row>
    <row r="2" spans="3:9" ht="15.75">
      <c r="C2" s="57"/>
      <c r="D2" s="57"/>
      <c r="E2" s="57"/>
      <c r="F2" s="57"/>
      <c r="G2" s="44"/>
      <c r="H2" s="44"/>
      <c r="I2" s="44"/>
    </row>
    <row r="3" spans="3:6" ht="15.75">
      <c r="C3" s="58"/>
      <c r="D3" s="58"/>
      <c r="E3" s="58"/>
      <c r="F3" s="58"/>
    </row>
    <row r="4" spans="4:9" ht="15.75">
      <c r="D4" s="96"/>
      <c r="E4" s="96"/>
      <c r="F4" s="96"/>
      <c r="G4" s="33"/>
      <c r="H4" s="33"/>
      <c r="I4" s="33"/>
    </row>
    <row r="5" spans="4:9" ht="15.75">
      <c r="D5" s="96"/>
      <c r="E5" s="96"/>
      <c r="F5" s="96"/>
      <c r="G5" s="33"/>
      <c r="H5" s="33"/>
      <c r="I5" s="33"/>
    </row>
    <row r="6" spans="4:9" ht="15.75">
      <c r="D6" s="96"/>
      <c r="E6" s="96"/>
      <c r="F6" s="96"/>
      <c r="G6" s="33"/>
      <c r="H6" s="33"/>
      <c r="I6" s="33"/>
    </row>
    <row r="9" spans="1:9" ht="15.75">
      <c r="A9" s="97" t="s">
        <v>34</v>
      </c>
      <c r="B9" s="97"/>
      <c r="C9" s="97"/>
      <c r="D9" s="97"/>
      <c r="E9" s="97"/>
      <c r="F9" s="97"/>
      <c r="G9" s="22"/>
      <c r="H9" s="22"/>
      <c r="I9" s="22"/>
    </row>
    <row r="10" spans="1:9" ht="15.75">
      <c r="A10" s="97" t="s">
        <v>2</v>
      </c>
      <c r="B10" s="97"/>
      <c r="C10" s="97"/>
      <c r="D10" s="97"/>
      <c r="E10" s="97"/>
      <c r="F10" s="97"/>
      <c r="G10" s="22"/>
      <c r="H10" s="22"/>
      <c r="I10" s="22"/>
    </row>
    <row r="11" spans="1:9" ht="15.75">
      <c r="A11" s="92" t="s">
        <v>36</v>
      </c>
      <c r="B11" s="92"/>
      <c r="C11" s="92"/>
      <c r="D11" s="92"/>
      <c r="E11" s="92"/>
      <c r="F11" s="92"/>
      <c r="G11" s="33"/>
      <c r="H11" s="33"/>
      <c r="I11" s="33"/>
    </row>
    <row r="13" spans="1:9" ht="16.5">
      <c r="A13" s="87" t="s">
        <v>30</v>
      </c>
      <c r="B13" s="87"/>
      <c r="C13" s="87"/>
      <c r="D13" s="87"/>
      <c r="E13" s="87"/>
      <c r="F13" s="87"/>
      <c r="G13" s="22"/>
      <c r="H13" s="22"/>
      <c r="I13" s="22"/>
    </row>
    <row r="14" spans="1:9" ht="10.5" customHeight="1">
      <c r="A14" s="22"/>
      <c r="B14" s="22"/>
      <c r="C14" s="22"/>
      <c r="D14" s="22"/>
      <c r="E14" s="22"/>
      <c r="F14" s="22"/>
      <c r="G14" s="22"/>
      <c r="H14" s="46"/>
      <c r="I14" s="46"/>
    </row>
    <row r="15" spans="2:9" ht="15.75">
      <c r="B15" s="34"/>
      <c r="C15" s="34"/>
      <c r="D15" s="34"/>
      <c r="E15" s="34"/>
      <c r="F15" s="56" t="s">
        <v>4</v>
      </c>
      <c r="G15" s="45"/>
      <c r="H15" s="47"/>
      <c r="I15" s="47"/>
    </row>
    <row r="16" spans="1:9" ht="15.75">
      <c r="A16" s="93" t="s">
        <v>5</v>
      </c>
      <c r="B16" s="93" t="s">
        <v>6</v>
      </c>
      <c r="C16" s="93" t="s">
        <v>7</v>
      </c>
      <c r="D16" s="94" t="s">
        <v>19</v>
      </c>
      <c r="E16" s="94"/>
      <c r="F16" s="94"/>
      <c r="G16" s="35"/>
      <c r="H16" s="48"/>
      <c r="I16" s="48"/>
    </row>
    <row r="17" spans="1:15" ht="16.5" thickBot="1">
      <c r="A17" s="93"/>
      <c r="B17" s="93"/>
      <c r="C17" s="93"/>
      <c r="D17" s="23" t="s">
        <v>8</v>
      </c>
      <c r="E17" s="23"/>
      <c r="F17" s="23" t="s">
        <v>9</v>
      </c>
      <c r="G17" s="36"/>
      <c r="H17" s="49"/>
      <c r="I17" s="49"/>
      <c r="K17" s="24" t="s">
        <v>8</v>
      </c>
      <c r="L17" s="24" t="s">
        <v>9</v>
      </c>
      <c r="N17" s="1" t="s">
        <v>32</v>
      </c>
      <c r="O17" s="1" t="s">
        <v>33</v>
      </c>
    </row>
    <row r="18" spans="1:15" ht="20.25" customHeight="1">
      <c r="A18" s="88" t="s">
        <v>31</v>
      </c>
      <c r="B18" s="95">
        <v>1</v>
      </c>
      <c r="C18" s="27" t="s">
        <v>21</v>
      </c>
      <c r="D18" s="28">
        <f>D19*1.1</f>
        <v>121.64307692307692</v>
      </c>
      <c r="E18" s="51">
        <f>D18/D19</f>
        <v>1.1</v>
      </c>
      <c r="F18" s="28">
        <f>F19*1.1</f>
        <v>172.26000000000002</v>
      </c>
      <c r="G18" s="21">
        <f>F18/F19</f>
        <v>1.1</v>
      </c>
      <c r="H18" s="54">
        <f>D18/D22</f>
        <v>1.2</v>
      </c>
      <c r="I18" s="50">
        <f>F18/F22</f>
        <v>1.2</v>
      </c>
      <c r="J18" s="43">
        <f>K18/K21</f>
        <v>0.846153846153846</v>
      </c>
      <c r="K18" s="25">
        <v>119.46</v>
      </c>
      <c r="L18" s="26">
        <v>222.16</v>
      </c>
      <c r="M18" s="21">
        <f>L18/L19</f>
        <v>1.1000198059021589</v>
      </c>
      <c r="N18" s="21">
        <f aca="true" t="shared" si="0" ref="N18:O21">K18/K22</f>
        <v>1.2</v>
      </c>
      <c r="O18" s="21">
        <f t="shared" si="0"/>
        <v>1.4410066809366284</v>
      </c>
    </row>
    <row r="19" spans="1:15" ht="20.25" customHeight="1">
      <c r="A19" s="89"/>
      <c r="B19" s="95"/>
      <c r="C19" s="27" t="s">
        <v>22</v>
      </c>
      <c r="D19" s="28">
        <f>D23*1.2</f>
        <v>110.58461538461538</v>
      </c>
      <c r="E19" s="52"/>
      <c r="F19" s="28">
        <f>F23*1.2</f>
        <v>156.6</v>
      </c>
      <c r="G19"/>
      <c r="H19" s="54">
        <f>D19/D23</f>
        <v>1.2</v>
      </c>
      <c r="I19" s="50">
        <f>F19/F23</f>
        <v>1.2</v>
      </c>
      <c r="J19" s="43">
        <f>K19/K21</f>
        <v>0.7692307692307692</v>
      </c>
      <c r="K19" s="28">
        <v>108.6</v>
      </c>
      <c r="L19" s="29">
        <v>201.96</v>
      </c>
      <c r="N19" s="21">
        <f t="shared" si="0"/>
        <v>1.2</v>
      </c>
      <c r="O19" s="21">
        <f t="shared" si="0"/>
        <v>1.4410274705672494</v>
      </c>
    </row>
    <row r="20" spans="1:15" ht="20.25" customHeight="1">
      <c r="A20" s="89"/>
      <c r="B20" s="95"/>
      <c r="C20" s="27" t="s">
        <v>23</v>
      </c>
      <c r="D20" s="28">
        <f>D19*1.2</f>
        <v>132.70153846153843</v>
      </c>
      <c r="E20" s="51">
        <f>D20/D19</f>
        <v>1.2</v>
      </c>
      <c r="F20" s="28">
        <f>F19*1.2</f>
        <v>187.92</v>
      </c>
      <c r="G20" s="21">
        <f>F20/F19</f>
        <v>1.2</v>
      </c>
      <c r="H20" s="54">
        <f>D20/D24</f>
        <v>1.2</v>
      </c>
      <c r="I20" s="50">
        <f>F20/F24</f>
        <v>1.2</v>
      </c>
      <c r="J20" s="43">
        <f>K20/K21</f>
        <v>0.923076923076923</v>
      </c>
      <c r="K20" s="28">
        <v>130.32</v>
      </c>
      <c r="L20" s="29">
        <v>202</v>
      </c>
      <c r="M20" s="21">
        <f>L20/L19</f>
        <v>1.0001980590215884</v>
      </c>
      <c r="N20" s="21">
        <f t="shared" si="0"/>
        <v>1.2</v>
      </c>
      <c r="O20" s="21">
        <f t="shared" si="0"/>
        <v>1.2010940658817932</v>
      </c>
    </row>
    <row r="21" spans="1:15" ht="20.25" customHeight="1" thickBot="1">
      <c r="A21" s="89"/>
      <c r="B21" s="95"/>
      <c r="C21" s="27" t="s">
        <v>11</v>
      </c>
      <c r="D21" s="28">
        <f>D19*1.3</f>
        <v>143.76</v>
      </c>
      <c r="E21" s="51">
        <f>D21/D19</f>
        <v>1.3</v>
      </c>
      <c r="F21" s="28">
        <f>F19*1.3</f>
        <v>203.58</v>
      </c>
      <c r="G21" s="21">
        <f>F21/F19</f>
        <v>1.3</v>
      </c>
      <c r="H21" s="54">
        <f>D21/D25</f>
        <v>1.2</v>
      </c>
      <c r="I21" s="50">
        <f>F21/F25</f>
        <v>1.2</v>
      </c>
      <c r="K21" s="30">
        <v>141.18</v>
      </c>
      <c r="L21" s="31">
        <v>218.8</v>
      </c>
      <c r="M21" s="21">
        <f>L21/L19</f>
        <v>1.0833828480887304</v>
      </c>
      <c r="N21" s="21">
        <f t="shared" si="0"/>
        <v>1.2</v>
      </c>
      <c r="O21" s="21">
        <f t="shared" si="0"/>
        <v>1.2008781558726676</v>
      </c>
    </row>
    <row r="22" spans="1:13" ht="20.25" customHeight="1">
      <c r="A22" s="89"/>
      <c r="B22" s="95">
        <v>2</v>
      </c>
      <c r="C22" s="27" t="s">
        <v>21</v>
      </c>
      <c r="D22" s="28">
        <f>D23*1.1</f>
        <v>101.36923076923077</v>
      </c>
      <c r="E22" s="51">
        <f>D22/D23</f>
        <v>1.1</v>
      </c>
      <c r="F22" s="28">
        <f>F23*1.1</f>
        <v>143.55</v>
      </c>
      <c r="G22" s="21">
        <f>F22/F23</f>
        <v>1.1</v>
      </c>
      <c r="H22" s="54"/>
      <c r="I22" s="50"/>
      <c r="J22" s="43">
        <f>K22/K25</f>
        <v>0.846153846153846</v>
      </c>
      <c r="K22" s="25">
        <v>99.55</v>
      </c>
      <c r="L22" s="26">
        <v>154.17</v>
      </c>
      <c r="M22" s="21">
        <f>L22/L23</f>
        <v>1.1000356760613628</v>
      </c>
    </row>
    <row r="23" spans="1:12" ht="20.25" customHeight="1">
      <c r="A23" s="89"/>
      <c r="B23" s="95"/>
      <c r="C23" s="27" t="s">
        <v>22</v>
      </c>
      <c r="D23" s="28">
        <f>D25/1.3</f>
        <v>92.15384615384615</v>
      </c>
      <c r="E23" s="52"/>
      <c r="F23" s="53">
        <v>130.5</v>
      </c>
      <c r="G23"/>
      <c r="H23" s="54"/>
      <c r="I23" s="50"/>
      <c r="J23" s="43">
        <f>K23/K25</f>
        <v>0.7692307692307692</v>
      </c>
      <c r="K23" s="28">
        <v>90.5</v>
      </c>
      <c r="L23" s="42">
        <v>140.15</v>
      </c>
    </row>
    <row r="24" spans="1:13" ht="20.25" customHeight="1">
      <c r="A24" s="89"/>
      <c r="B24" s="95"/>
      <c r="C24" s="27" t="s">
        <v>23</v>
      </c>
      <c r="D24" s="28">
        <f>D23*1.2</f>
        <v>110.58461538461538</v>
      </c>
      <c r="E24" s="51">
        <f>D24/D23</f>
        <v>1.2</v>
      </c>
      <c r="F24" s="28">
        <f>F23*1.2</f>
        <v>156.6</v>
      </c>
      <c r="G24" s="21">
        <f>F24/F23</f>
        <v>1.2</v>
      </c>
      <c r="H24" s="54"/>
      <c r="I24" s="50"/>
      <c r="J24" s="43">
        <f>K24/K25</f>
        <v>0.923076923076923</v>
      </c>
      <c r="K24" s="28">
        <v>108.6</v>
      </c>
      <c r="L24" s="29">
        <v>168.18</v>
      </c>
      <c r="M24" s="21">
        <f>L24/L23</f>
        <v>1.2</v>
      </c>
    </row>
    <row r="25" spans="1:15" ht="20.25" customHeight="1" thickBot="1">
      <c r="A25" s="89"/>
      <c r="B25" s="95"/>
      <c r="C25" s="27" t="s">
        <v>11</v>
      </c>
      <c r="D25" s="53">
        <v>119.8</v>
      </c>
      <c r="E25" s="51">
        <f>D25/D23</f>
        <v>1.3</v>
      </c>
      <c r="F25" s="28">
        <f>F23*1.3</f>
        <v>169.65</v>
      </c>
      <c r="G25" s="21">
        <f>F25/F23</f>
        <v>1.3</v>
      </c>
      <c r="H25" s="54"/>
      <c r="I25" s="50"/>
      <c r="K25" s="41">
        <v>117.65</v>
      </c>
      <c r="L25" s="31">
        <v>182.2</v>
      </c>
      <c r="M25" s="21">
        <f>L25/L23</f>
        <v>1.3000356760613627</v>
      </c>
      <c r="N25" s="21"/>
      <c r="O25" s="21"/>
    </row>
    <row r="26" spans="1:15" ht="20.25" customHeight="1">
      <c r="A26" s="89"/>
      <c r="B26" s="95">
        <v>3</v>
      </c>
      <c r="C26" s="27" t="s">
        <v>21</v>
      </c>
      <c r="D26" s="28">
        <f>D27*1.1</f>
        <v>81.09538461538462</v>
      </c>
      <c r="E26" s="51">
        <f>D26/D27</f>
        <v>1.1</v>
      </c>
      <c r="F26" s="28">
        <f>F27*1.1</f>
        <v>114.84000000000002</v>
      </c>
      <c r="G26" s="21">
        <f>F26/F27</f>
        <v>1.1</v>
      </c>
      <c r="H26" s="54">
        <f>D22/D26</f>
        <v>1.25</v>
      </c>
      <c r="I26" s="50">
        <f>F22/F26</f>
        <v>1.25</v>
      </c>
      <c r="J26" s="43">
        <f>K26/K29</f>
        <v>0.8461538461538463</v>
      </c>
      <c r="K26" s="25">
        <v>79.64000000000001</v>
      </c>
      <c r="L26" s="26">
        <v>123.37</v>
      </c>
      <c r="M26" s="21">
        <f>L26/L27</f>
        <v>1.1000445831475703</v>
      </c>
      <c r="N26" s="21">
        <f aca="true" t="shared" si="1" ref="N26:O29">K22/K26</f>
        <v>1.2499999999999998</v>
      </c>
      <c r="O26" s="21">
        <f t="shared" si="1"/>
        <v>1.2496555078219986</v>
      </c>
    </row>
    <row r="27" spans="1:15" ht="20.25" customHeight="1">
      <c r="A27" s="89"/>
      <c r="B27" s="95"/>
      <c r="C27" s="27" t="s">
        <v>22</v>
      </c>
      <c r="D27" s="28">
        <f>D23/1.25</f>
        <v>73.72307692307692</v>
      </c>
      <c r="E27" s="52"/>
      <c r="F27" s="28">
        <f>F23/1.25</f>
        <v>104.4</v>
      </c>
      <c r="G27"/>
      <c r="H27" s="54">
        <f>D23/D27</f>
        <v>1.25</v>
      </c>
      <c r="I27" s="50">
        <f>F23/F27</f>
        <v>1.25</v>
      </c>
      <c r="J27" s="43">
        <f>K27/K29</f>
        <v>0.7692307692307693</v>
      </c>
      <c r="K27" s="28">
        <v>72.4</v>
      </c>
      <c r="L27" s="29">
        <v>112.15</v>
      </c>
      <c r="N27" s="21">
        <f t="shared" si="1"/>
        <v>1.25</v>
      </c>
      <c r="O27" s="21">
        <f t="shared" si="1"/>
        <v>1.2496656263932233</v>
      </c>
    </row>
    <row r="28" spans="1:15" ht="20.25" customHeight="1">
      <c r="A28" s="89"/>
      <c r="B28" s="95"/>
      <c r="C28" s="27" t="s">
        <v>23</v>
      </c>
      <c r="D28" s="28">
        <f>D27*1.2</f>
        <v>88.4676923076923</v>
      </c>
      <c r="E28" s="51">
        <f>D28/D27</f>
        <v>1.2</v>
      </c>
      <c r="F28" s="28">
        <f>F27*1.2</f>
        <v>125.28</v>
      </c>
      <c r="G28" s="21">
        <f>F28/F27</f>
        <v>1.2</v>
      </c>
      <c r="H28" s="54">
        <f>D24/D28</f>
        <v>1.25</v>
      </c>
      <c r="I28" s="50">
        <f>F24/F28</f>
        <v>1.25</v>
      </c>
      <c r="J28" s="43">
        <f>K28/K29</f>
        <v>0.923076923076923</v>
      </c>
      <c r="K28" s="28">
        <v>86.88</v>
      </c>
      <c r="L28" s="29">
        <v>134.58</v>
      </c>
      <c r="M28" s="21">
        <f>L28/L27</f>
        <v>1.2</v>
      </c>
      <c r="N28" s="21">
        <f t="shared" si="1"/>
        <v>1.25</v>
      </c>
      <c r="O28" s="21">
        <f t="shared" si="1"/>
        <v>1.2496656263932233</v>
      </c>
    </row>
    <row r="29" spans="1:15" ht="20.25" customHeight="1" thickBot="1">
      <c r="A29" s="90"/>
      <c r="B29" s="95"/>
      <c r="C29" s="27" t="s">
        <v>11</v>
      </c>
      <c r="D29" s="28">
        <f>D27*1.3</f>
        <v>95.83999999999999</v>
      </c>
      <c r="E29" s="51">
        <f>D29/D27</f>
        <v>1.3</v>
      </c>
      <c r="F29" s="28">
        <f>F27*1.3</f>
        <v>135.72</v>
      </c>
      <c r="G29" s="21">
        <f>F29/F27</f>
        <v>1.2999999999999998</v>
      </c>
      <c r="H29" s="54">
        <f>D25/D29</f>
        <v>1.2500000000000002</v>
      </c>
      <c r="I29" s="50">
        <f>F25/F29</f>
        <v>1.25</v>
      </c>
      <c r="K29" s="30">
        <v>94.12</v>
      </c>
      <c r="L29" s="31">
        <v>145.8</v>
      </c>
      <c r="M29" s="21">
        <f>L29/L27</f>
        <v>1.3000445831475702</v>
      </c>
      <c r="N29" s="21">
        <f t="shared" si="1"/>
        <v>1.25</v>
      </c>
      <c r="O29" s="21">
        <f t="shared" si="1"/>
        <v>1.2496570644718792</v>
      </c>
    </row>
    <row r="30" spans="1:15" ht="15.75" hidden="1">
      <c r="A30" s="55"/>
      <c r="B30" s="94">
        <v>4</v>
      </c>
      <c r="C30" s="27" t="s">
        <v>21</v>
      </c>
      <c r="D30" s="28">
        <f>D31*1.1</f>
        <v>56.630855178341214</v>
      </c>
      <c r="E30" s="51">
        <f>D30/D31</f>
        <v>1.1</v>
      </c>
      <c r="F30" s="28">
        <f>F31*1.1</f>
        <v>80.19553072625699</v>
      </c>
      <c r="G30" s="21">
        <f>F30/F31</f>
        <v>1.1</v>
      </c>
      <c r="H30" s="54">
        <f>D22/D30</f>
        <v>1.7899999999999998</v>
      </c>
      <c r="I30" s="50">
        <f>F22/F30</f>
        <v>1.79</v>
      </c>
      <c r="J30" s="43">
        <f>K30/K33</f>
        <v>0.8461538461538463</v>
      </c>
      <c r="K30" s="25">
        <v>55.77</v>
      </c>
      <c r="L30" s="26">
        <v>86.35000000000001</v>
      </c>
      <c r="M30" s="21">
        <f>L30/L31</f>
        <v>1.1</v>
      </c>
      <c r="N30" s="21">
        <f aca="true" t="shared" si="2" ref="N30:O33">K22/K30</f>
        <v>1.7850098619329386</v>
      </c>
      <c r="O30" s="21">
        <f t="shared" si="2"/>
        <v>1.7854082223508971</v>
      </c>
    </row>
    <row r="31" spans="1:15" ht="15.75" hidden="1">
      <c r="A31" s="55"/>
      <c r="B31" s="94"/>
      <c r="C31" s="27" t="s">
        <v>22</v>
      </c>
      <c r="D31" s="28">
        <f>D23/1.79</f>
        <v>51.48259561667383</v>
      </c>
      <c r="E31" s="52"/>
      <c r="F31" s="28">
        <f>F23/1.79</f>
        <v>72.90502793296089</v>
      </c>
      <c r="G31"/>
      <c r="H31" s="54">
        <f>D23/D31</f>
        <v>1.79</v>
      </c>
      <c r="I31" s="50">
        <f>F23/F31</f>
        <v>1.79</v>
      </c>
      <c r="J31" s="43">
        <f>K31/K33</f>
        <v>0.7692307692307693</v>
      </c>
      <c r="K31" s="28">
        <v>50.7</v>
      </c>
      <c r="L31" s="29">
        <v>78.5</v>
      </c>
      <c r="N31" s="21">
        <f t="shared" si="2"/>
        <v>1.7850098619329386</v>
      </c>
      <c r="O31" s="21">
        <f t="shared" si="2"/>
        <v>1.7853503184713377</v>
      </c>
    </row>
    <row r="32" spans="1:15" ht="15.75" hidden="1">
      <c r="A32" s="55"/>
      <c r="B32" s="94"/>
      <c r="C32" s="27" t="s">
        <v>23</v>
      </c>
      <c r="D32" s="28">
        <f>D31*1.2</f>
        <v>61.77911474000859</v>
      </c>
      <c r="E32" s="51">
        <f>D32/D31</f>
        <v>1.2</v>
      </c>
      <c r="F32" s="28">
        <f>F31*1.2</f>
        <v>87.48603351955306</v>
      </c>
      <c r="G32" s="21">
        <f>F32/F31</f>
        <v>1.2</v>
      </c>
      <c r="H32" s="54">
        <f>D24/D32</f>
        <v>1.79</v>
      </c>
      <c r="I32" s="50">
        <f>F24/F32</f>
        <v>1.7900000000000003</v>
      </c>
      <c r="J32" s="43">
        <f>K32/K33</f>
        <v>0.9230769230769231</v>
      </c>
      <c r="K32" s="28">
        <v>60.84</v>
      </c>
      <c r="L32" s="29">
        <v>94.2</v>
      </c>
      <c r="M32" s="21">
        <f>L32/L31</f>
        <v>1.2</v>
      </c>
      <c r="N32" s="21">
        <f t="shared" si="2"/>
        <v>1.7850098619329386</v>
      </c>
      <c r="O32" s="21">
        <f t="shared" si="2"/>
        <v>1.7853503184713375</v>
      </c>
    </row>
    <row r="33" spans="1:15" ht="16.5" hidden="1" thickBot="1">
      <c r="A33" s="55"/>
      <c r="B33" s="94"/>
      <c r="C33" s="27" t="s">
        <v>11</v>
      </c>
      <c r="D33" s="28">
        <f>D31*1.3</f>
        <v>66.92737430167598</v>
      </c>
      <c r="E33" s="51">
        <f>D33/D31</f>
        <v>1.3</v>
      </c>
      <c r="F33" s="28">
        <f>F31*1.3</f>
        <v>94.77653631284916</v>
      </c>
      <c r="G33" s="21">
        <f>F33/F31</f>
        <v>1.3</v>
      </c>
      <c r="H33" s="54">
        <f>D25/D33</f>
        <v>1.7899999999999998</v>
      </c>
      <c r="I33" s="50">
        <f>F25/F33</f>
        <v>1.79</v>
      </c>
      <c r="K33" s="30">
        <v>65.91</v>
      </c>
      <c r="L33" s="31">
        <v>102.05</v>
      </c>
      <c r="M33" s="21">
        <f>L33/L31</f>
        <v>1.3</v>
      </c>
      <c r="N33" s="21">
        <f t="shared" si="2"/>
        <v>1.785009861932939</v>
      </c>
      <c r="O33" s="21">
        <f t="shared" si="2"/>
        <v>1.7853993140617344</v>
      </c>
    </row>
    <row r="34" spans="1:9" ht="15.75">
      <c r="A34" s="37"/>
      <c r="B34" s="37"/>
      <c r="C34" s="37"/>
      <c r="D34" s="38"/>
      <c r="E34" s="38"/>
      <c r="F34" s="38"/>
      <c r="G34" s="38"/>
      <c r="H34" s="38"/>
      <c r="I34" s="38"/>
    </row>
    <row r="35" spans="1:12" ht="15.75">
      <c r="A35" s="37"/>
      <c r="B35" s="37"/>
      <c r="C35" s="38"/>
      <c r="D35" s="86"/>
      <c r="E35" s="86"/>
      <c r="F35" s="86"/>
      <c r="G35" s="38"/>
      <c r="H35" s="38"/>
      <c r="I35" s="38"/>
      <c r="L35">
        <f>K22/1.25</f>
        <v>79.64</v>
      </c>
    </row>
    <row r="36" spans="1:9" ht="15.75">
      <c r="A36" s="37"/>
      <c r="B36" s="37"/>
      <c r="C36" s="38"/>
      <c r="D36" s="38"/>
      <c r="E36" s="38"/>
      <c r="F36" s="38"/>
      <c r="G36" s="38"/>
      <c r="H36" s="38"/>
      <c r="I36" s="38"/>
    </row>
    <row r="37" spans="1:9" ht="15.75">
      <c r="A37" s="39"/>
      <c r="B37" s="39"/>
      <c r="C37" s="38"/>
      <c r="D37" s="38"/>
      <c r="E37" s="38"/>
      <c r="F37" s="40"/>
      <c r="G37" s="40"/>
      <c r="H37" s="40"/>
      <c r="I37" s="40"/>
    </row>
    <row r="38" spans="1:9" ht="15.75">
      <c r="A38" s="39"/>
      <c r="B38" s="39"/>
      <c r="C38" s="38"/>
      <c r="D38" s="38"/>
      <c r="E38" s="38"/>
      <c r="F38" s="40"/>
      <c r="G38" s="40"/>
      <c r="H38" s="40"/>
      <c r="I38" s="40"/>
    </row>
    <row r="39" spans="1:9" ht="15.75">
      <c r="A39" s="39"/>
      <c r="B39" s="39"/>
      <c r="C39" s="38"/>
      <c r="D39" s="38"/>
      <c r="E39" s="38"/>
      <c r="F39" s="40"/>
      <c r="G39" s="40"/>
      <c r="H39" s="40"/>
      <c r="I39" s="40"/>
    </row>
    <row r="40" spans="1:9" ht="15.75">
      <c r="A40" s="39"/>
      <c r="B40" s="39"/>
      <c r="C40" s="38"/>
      <c r="D40" s="38"/>
      <c r="E40" s="38"/>
      <c r="F40" s="40"/>
      <c r="G40" s="40"/>
      <c r="H40" s="40"/>
      <c r="I40" s="40"/>
    </row>
    <row r="41" spans="1:9" ht="15.75">
      <c r="A41" s="39"/>
      <c r="B41" s="39"/>
      <c r="C41" s="38"/>
      <c r="D41" s="38"/>
      <c r="E41" s="38"/>
      <c r="F41" s="40"/>
      <c r="G41" s="40"/>
      <c r="H41" s="40"/>
      <c r="I41" s="40"/>
    </row>
    <row r="42" spans="1:9" ht="15.75">
      <c r="A42" s="39"/>
      <c r="B42" s="39"/>
      <c r="C42" s="38"/>
      <c r="D42" s="36"/>
      <c r="E42" s="36"/>
      <c r="F42" s="40"/>
      <c r="G42" s="40"/>
      <c r="H42" s="40"/>
      <c r="I42" s="40"/>
    </row>
    <row r="43" spans="1:9" ht="15.75">
      <c r="A43" s="39"/>
      <c r="B43" s="39"/>
      <c r="C43" s="38"/>
      <c r="D43" s="38"/>
      <c r="E43" s="38"/>
      <c r="F43" s="40"/>
      <c r="G43" s="40"/>
      <c r="H43" s="40"/>
      <c r="I43" s="40"/>
    </row>
    <row r="44" spans="1:9" ht="15.75">
      <c r="A44" s="39"/>
      <c r="B44" s="39"/>
      <c r="C44" s="38"/>
      <c r="D44" s="38"/>
      <c r="E44" s="38"/>
      <c r="F44" s="40"/>
      <c r="G44" s="40"/>
      <c r="H44" s="40"/>
      <c r="I44" s="40"/>
    </row>
    <row r="45" spans="1:9" ht="15.75">
      <c r="A45" s="39"/>
      <c r="B45" s="39"/>
      <c r="C45" s="38"/>
      <c r="D45" s="38"/>
      <c r="E45" s="38"/>
      <c r="F45" s="40"/>
      <c r="G45" s="40"/>
      <c r="H45" s="40"/>
      <c r="I45" s="40"/>
    </row>
    <row r="46" spans="1:9" ht="15.75">
      <c r="A46" s="39"/>
      <c r="B46" s="39"/>
      <c r="C46" s="38"/>
      <c r="D46" s="38"/>
      <c r="E46" s="38"/>
      <c r="F46" s="40"/>
      <c r="G46" s="40"/>
      <c r="H46" s="40"/>
      <c r="I46" s="40"/>
    </row>
    <row r="47" spans="1:9" ht="15.75">
      <c r="A47" s="39"/>
      <c r="B47" s="39"/>
      <c r="C47" s="38"/>
      <c r="D47" s="38"/>
      <c r="E47" s="38"/>
      <c r="F47" s="40"/>
      <c r="G47" s="40"/>
      <c r="H47" s="40"/>
      <c r="I47" s="40"/>
    </row>
    <row r="48" spans="1:9" ht="15.75">
      <c r="A48" s="39"/>
      <c r="B48" s="39"/>
      <c r="C48" s="38"/>
      <c r="D48" s="38"/>
      <c r="E48" s="38"/>
      <c r="F48" s="40"/>
      <c r="G48" s="40"/>
      <c r="H48" s="40"/>
      <c r="I48" s="40"/>
    </row>
    <row r="49" spans="1:9" ht="15.75">
      <c r="A49" s="39"/>
      <c r="B49" s="39"/>
      <c r="C49" s="38"/>
      <c r="D49" s="38"/>
      <c r="E49" s="38"/>
      <c r="F49" s="40"/>
      <c r="G49" s="40"/>
      <c r="H49" s="40"/>
      <c r="I49" s="40"/>
    </row>
    <row r="50" spans="1:9" ht="15.75">
      <c r="A50" s="39"/>
      <c r="B50" s="39"/>
      <c r="C50" s="38"/>
      <c r="D50" s="38"/>
      <c r="E50" s="38"/>
      <c r="F50" s="40"/>
      <c r="G50" s="40"/>
      <c r="H50" s="40"/>
      <c r="I50" s="40"/>
    </row>
    <row r="51" spans="1:9" ht="15.75">
      <c r="A51" s="39"/>
      <c r="B51" s="39"/>
      <c r="C51" s="38"/>
      <c r="D51" s="38"/>
      <c r="E51" s="38"/>
      <c r="F51" s="40"/>
      <c r="G51" s="40"/>
      <c r="H51" s="40"/>
      <c r="I51" s="40"/>
    </row>
    <row r="52" spans="1:9" ht="15.75">
      <c r="A52" s="39"/>
      <c r="B52" s="39"/>
      <c r="C52" s="38"/>
      <c r="D52" s="38"/>
      <c r="E52" s="38"/>
      <c r="F52" s="40"/>
      <c r="G52" s="40"/>
      <c r="H52" s="40"/>
      <c r="I52" s="40"/>
    </row>
  </sheetData>
  <sheetProtection/>
  <mergeCells count="18">
    <mergeCell ref="D4:F4"/>
    <mergeCell ref="B22:B25"/>
    <mergeCell ref="B26:B29"/>
    <mergeCell ref="B30:B33"/>
    <mergeCell ref="A9:F9"/>
    <mergeCell ref="A10:F10"/>
    <mergeCell ref="D5:F5"/>
    <mergeCell ref="D6:F6"/>
    <mergeCell ref="D35:F35"/>
    <mergeCell ref="A13:F13"/>
    <mergeCell ref="A18:A29"/>
    <mergeCell ref="C1:F1"/>
    <mergeCell ref="A11:F11"/>
    <mergeCell ref="A16:A17"/>
    <mergeCell ref="B16:B17"/>
    <mergeCell ref="C16:C17"/>
    <mergeCell ref="D16:F16"/>
    <mergeCell ref="B18:B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2019-01-28T05:22:55Z</cp:lastPrinted>
  <dcterms:created xsi:type="dcterms:W3CDTF">2014-07-18T07:43:28Z</dcterms:created>
  <dcterms:modified xsi:type="dcterms:W3CDTF">2019-06-10T09:08:25Z</dcterms:modified>
  <cp:category/>
  <cp:version/>
  <cp:contentType/>
  <cp:contentStatus/>
</cp:coreProperties>
</file>