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9480" activeTab="0"/>
  </bookViews>
  <sheets>
    <sheet name="пром" sheetId="1" r:id="rId1"/>
    <sheet name="нижний" sheetId="2" r:id="rId2"/>
    <sheet name="станция" sheetId="3" r:id="rId3"/>
  </sheets>
  <definedNames>
    <definedName name="_xlnm.Print_Area" localSheetId="0">'пром'!$A$1:$F$129</definedName>
  </definedNames>
  <calcPr fullCalcOnLoad="1"/>
</workbook>
</file>

<file path=xl/sharedStrings.xml><?xml version="1.0" encoding="utf-8"?>
<sst xmlns="http://schemas.openxmlformats.org/spreadsheetml/2006/main" count="303" uniqueCount="84">
  <si>
    <t>№ п/п</t>
  </si>
  <si>
    <t>Наименование товара (работы, услуги)</t>
  </si>
  <si>
    <t>Единица измерения</t>
  </si>
  <si>
    <t>I.ЛЕСОМ АТЕРИАЛЫ КРУГЛЫЕ ХВОЙНЫХ ПОРОД</t>
  </si>
  <si>
    <t>СТБ 1711-2007</t>
  </si>
  <si>
    <t>ГОСТ  17462 -84</t>
  </si>
  <si>
    <t>сосна, ель, лиственница, пихта</t>
  </si>
  <si>
    <t>Длина, м</t>
  </si>
  <si>
    <t>сорт</t>
  </si>
  <si>
    <t>Толщина, см</t>
  </si>
  <si>
    <t>3.0-6.5</t>
  </si>
  <si>
    <t>26 и более</t>
  </si>
  <si>
    <t>м3</t>
  </si>
  <si>
    <t>1.3;1.6 и кратные</t>
  </si>
  <si>
    <t>(сосна, ель, пихта, лиственница)</t>
  </si>
  <si>
    <t>0.75: 1; 1.1; 1.2; 1.25; 2 и кратные</t>
  </si>
  <si>
    <t>2;3</t>
  </si>
  <si>
    <t>СТБ 1712-2007</t>
  </si>
  <si>
    <t>ГОСТ 17462-84</t>
  </si>
  <si>
    <t>6-24</t>
  </si>
  <si>
    <t>1.Лесоматериалы для распиловки и строгания</t>
  </si>
  <si>
    <t>Для выработки пиломатериалов и заготовок общего назначения (пиловочное бревно)</t>
  </si>
  <si>
    <t>14 и более</t>
  </si>
  <si>
    <t>1.3; 1.6; и кратные</t>
  </si>
  <si>
    <t>16-24</t>
  </si>
  <si>
    <t>(осина)</t>
  </si>
  <si>
    <t>3.Лесоматериалы для выработки целлюлозы и древесной массы (балансы)</t>
  </si>
  <si>
    <t>(береза и все мягколиственные породы)</t>
  </si>
  <si>
    <t>0.75;1;1.1;1.2;1.25;2 и кратные им</t>
  </si>
  <si>
    <t>III. ЛЕСОМАТЕРИАЛЫ КРУГЛЫЕ ТВЕРДОЛИСТВЕННЫХ ПОРОД</t>
  </si>
  <si>
    <t>14-24</t>
  </si>
  <si>
    <t>26-34</t>
  </si>
  <si>
    <t>36 и более</t>
  </si>
  <si>
    <t>(дуб, ясень, клен, граб)</t>
  </si>
  <si>
    <t>IY. ЖЕРДИ</t>
  </si>
  <si>
    <t>ТУ РБ 100195503.010-2000</t>
  </si>
  <si>
    <t>Сосна, ель,лист-  венница, пихта</t>
  </si>
  <si>
    <t>береза,ольха черная,ильмов.</t>
  </si>
  <si>
    <t>осина,ольха серая, тополь</t>
  </si>
  <si>
    <t>дуб,ясень,клен,граб</t>
  </si>
  <si>
    <t>3-5</t>
  </si>
  <si>
    <t>3-7</t>
  </si>
  <si>
    <t xml:space="preserve">Y.Сырье древесное технологическое </t>
  </si>
  <si>
    <t>0.5-6.5</t>
  </si>
  <si>
    <t xml:space="preserve">Для выработки пиломатериалов и заготовок общего назначения (пиловочное бревно) </t>
  </si>
  <si>
    <t>II ЛЕСОМАТЕРИАЛЫ КРУГЛЫЕ БЕРЕЗОВОЙ И МЯГКИХ ЛИСТВЕННЫХ ПОРОД</t>
  </si>
  <si>
    <t>от 4,0</t>
  </si>
  <si>
    <t>Прейскурант цен на лесоматериалы круглые (за исключением дров),</t>
  </si>
  <si>
    <t xml:space="preserve">                            1. Лесоматериалы для распиловки и строгания                                    </t>
  </si>
  <si>
    <t>ГОСТ 22296-89</t>
  </si>
  <si>
    <t>ТУ РБ 100195503.014-2003</t>
  </si>
  <si>
    <t>2. Лесоматериалы для выработки целлюлозы и древесной массы (балансы)</t>
  </si>
  <si>
    <t>2. Для выработки лущеного шпона ( фанерное бревно) )( береза, липа, ольха)</t>
  </si>
  <si>
    <t>поставляемые на условиях франко-вагон(судно) станция (пристань) отправления</t>
  </si>
  <si>
    <t>поставляемые на условиях франко-склад предприятия (покупателя)</t>
  </si>
  <si>
    <t>Приложение № 3</t>
  </si>
  <si>
    <t>0.5-6.6</t>
  </si>
  <si>
    <t>мягколиственное</t>
  </si>
  <si>
    <t>хвойное</t>
  </si>
  <si>
    <r>
      <rPr>
        <b/>
        <sz val="12"/>
        <rFont val="Arial Cyr"/>
        <family val="0"/>
      </rPr>
      <t>Прейскурант цен на лесоматериалы круглые</t>
    </r>
    <r>
      <rPr>
        <sz val="12"/>
        <rFont val="Arial Cyr"/>
        <family val="0"/>
      </rPr>
      <t xml:space="preserve"> (за исключением дров),</t>
    </r>
  </si>
  <si>
    <t xml:space="preserve">поставляемые на условиях франко-промежуточный лесосклад </t>
  </si>
  <si>
    <t xml:space="preserve"> ЖЕРДИ</t>
  </si>
  <si>
    <t xml:space="preserve">                                   к приказу ГЛХУ "Чаусский лесхоз"</t>
  </si>
  <si>
    <t>Приложение № 1</t>
  </si>
  <si>
    <t>Отпускная цена, без НДС руб.,</t>
  </si>
  <si>
    <t xml:space="preserve">Отпускная цена, без НДС руб., </t>
  </si>
  <si>
    <t>цена без НДС,руб</t>
  </si>
  <si>
    <t>м4</t>
  </si>
  <si>
    <t>Ведущий экономист</t>
  </si>
  <si>
    <t>Ю.А. Панюшкина</t>
  </si>
  <si>
    <t>3. Лесоматериалы для выработки пиломатериалов и заготовок, деталей ящиков (тарное бревно)</t>
  </si>
  <si>
    <t>(сосна, ель, пихта, лиственница, пихта)</t>
  </si>
  <si>
    <t>1.0 - 2.7</t>
  </si>
  <si>
    <t>13 и более</t>
  </si>
  <si>
    <t xml:space="preserve">                                         Утверждаю</t>
  </si>
  <si>
    <t xml:space="preserve">                                       Приложение № 2</t>
  </si>
  <si>
    <t>твердолиственное</t>
  </si>
  <si>
    <t>Главный лесничий ГЛХУ "Чаусский лесхоз"</t>
  </si>
  <si>
    <r>
      <rPr>
        <u val="single"/>
        <sz val="10"/>
        <rFont val="Arial Cyr"/>
        <family val="0"/>
      </rPr>
      <t xml:space="preserve">                           </t>
    </r>
    <r>
      <rPr>
        <sz val="10"/>
        <rFont val="Arial Cyr"/>
        <family val="0"/>
      </rPr>
      <t>И.И. Трамбачев</t>
    </r>
  </si>
  <si>
    <t>(ольха, тополь, ильмовые)</t>
  </si>
  <si>
    <t>(береза)</t>
  </si>
  <si>
    <t xml:space="preserve">Сырье древесное технологическое </t>
  </si>
  <si>
    <t>34.51</t>
  </si>
  <si>
    <t xml:space="preserve">                            № 872 от  29.12.2018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</si>
</sst>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8"/>
      <color rgb="FF435369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9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49" fontId="0" fillId="32" borderId="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39" fillId="32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32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32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32" borderId="12" xfId="0" applyNumberFormat="1" applyFill="1" applyBorder="1" applyAlignment="1">
      <alignment horizontal="center"/>
    </xf>
    <xf numFmtId="2" fontId="0" fillId="32" borderId="13" xfId="0" applyNumberFormat="1" applyFill="1" applyBorder="1" applyAlignment="1">
      <alignment horizontal="center"/>
    </xf>
    <xf numFmtId="2" fontId="0" fillId="32" borderId="14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32" borderId="0" xfId="0" applyFont="1" applyFill="1" applyAlignment="1">
      <alignment horizontal="right"/>
    </xf>
    <xf numFmtId="2" fontId="39" fillId="32" borderId="0" xfId="0" applyNumberFormat="1" applyFont="1" applyFill="1" applyBorder="1" applyAlignment="1">
      <alignment horizontal="center"/>
    </xf>
    <xf numFmtId="2" fontId="39" fillId="32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32" borderId="12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32" borderId="12" xfId="0" applyNumberFormat="1" applyFont="1" applyFill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32" borderId="1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32" borderId="0" xfId="0" applyFont="1" applyFill="1" applyAlignment="1">
      <alignment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49" fontId="0" fillId="32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32" borderId="12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L129"/>
  <sheetViews>
    <sheetView tabSelected="1" zoomScalePageLayoutView="0" workbookViewId="0" topLeftCell="A1">
      <selection activeCell="K38" sqref="K38"/>
    </sheetView>
  </sheetViews>
  <sheetFormatPr defaultColWidth="9.00390625" defaultRowHeight="12.75"/>
  <cols>
    <col min="1" max="1" width="6.125" style="0" bestFit="1" customWidth="1"/>
    <col min="2" max="2" width="13.625" style="54" customWidth="1"/>
    <col min="3" max="3" width="16.25390625" style="54" customWidth="1"/>
    <col min="4" max="4" width="14.25390625" style="54" customWidth="1"/>
    <col min="5" max="5" width="12.625" style="54" customWidth="1"/>
    <col min="6" max="6" width="23.625" style="54" customWidth="1"/>
    <col min="7" max="7" width="9.125" style="0" customWidth="1"/>
    <col min="8" max="8" width="6.625" style="0" hidden="1" customWidth="1"/>
  </cols>
  <sheetData>
    <row r="1" spans="4:6" ht="12.75">
      <c r="D1" s="135"/>
      <c r="E1" s="107" t="s">
        <v>63</v>
      </c>
      <c r="F1" s="107"/>
    </row>
    <row r="2" spans="4:6" ht="12.75">
      <c r="D2" s="104" t="s">
        <v>62</v>
      </c>
      <c r="E2" s="104"/>
      <c r="F2" s="104"/>
    </row>
    <row r="3" spans="4:6" ht="12.75">
      <c r="D3" s="135"/>
      <c r="E3" s="71" t="s">
        <v>83</v>
      </c>
      <c r="F3" s="71"/>
    </row>
    <row r="4" spans="4:6" ht="12.75">
      <c r="D4" s="135"/>
      <c r="E4" s="87"/>
      <c r="F4" s="87"/>
    </row>
    <row r="5" spans="4:6" ht="9.75" customHeight="1" hidden="1">
      <c r="D5" s="135"/>
      <c r="E5" s="64"/>
      <c r="F5" s="64"/>
    </row>
    <row r="6" spans="4:6" ht="12.75">
      <c r="D6" s="135"/>
      <c r="E6" s="104" t="s">
        <v>74</v>
      </c>
      <c r="F6" s="104"/>
    </row>
    <row r="7" spans="2:6" ht="12.75">
      <c r="B7" s="56"/>
      <c r="C7" s="56"/>
      <c r="D7" s="82" t="s">
        <v>77</v>
      </c>
      <c r="E7" s="82"/>
      <c r="F7" s="82"/>
    </row>
    <row r="8" spans="2:6" ht="12.75">
      <c r="B8" s="56"/>
      <c r="C8" s="56"/>
      <c r="E8" s="16"/>
      <c r="F8" s="28" t="s">
        <v>78</v>
      </c>
    </row>
    <row r="9" spans="2:6" ht="12.75">
      <c r="B9" s="56"/>
      <c r="C9" s="56"/>
      <c r="E9" s="166"/>
      <c r="F9" s="167"/>
    </row>
    <row r="10" spans="2:6" ht="12.75">
      <c r="B10" s="49"/>
      <c r="C10" s="49"/>
      <c r="E10" s="56"/>
      <c r="F10" s="56"/>
    </row>
    <row r="11" spans="1:6" ht="15.75">
      <c r="A11" s="88" t="s">
        <v>59</v>
      </c>
      <c r="B11" s="88"/>
      <c r="C11" s="88"/>
      <c r="D11" s="88"/>
      <c r="E11" s="88"/>
      <c r="F11" s="88"/>
    </row>
    <row r="12" spans="1:6" ht="22.5" customHeight="1">
      <c r="A12" s="85" t="s">
        <v>60</v>
      </c>
      <c r="B12" s="85"/>
      <c r="C12" s="85"/>
      <c r="D12" s="85"/>
      <c r="E12" s="85"/>
      <c r="F12" s="85"/>
    </row>
    <row r="13" spans="1:6" ht="12.75">
      <c r="A13" s="79"/>
      <c r="B13" s="79"/>
      <c r="C13" s="79"/>
      <c r="D13" s="79"/>
      <c r="E13" s="79"/>
      <c r="F13" s="79"/>
    </row>
    <row r="14" spans="1:6" ht="12.75">
      <c r="A14" s="84" t="s">
        <v>3</v>
      </c>
      <c r="B14" s="84"/>
      <c r="C14" s="84"/>
      <c r="D14" s="84"/>
      <c r="E14" s="84"/>
      <c r="F14" s="84"/>
    </row>
    <row r="15" spans="1:6" ht="12.75">
      <c r="A15" s="79" t="s">
        <v>4</v>
      </c>
      <c r="B15" s="79"/>
      <c r="C15" s="79"/>
      <c r="D15" s="79"/>
      <c r="E15" s="79"/>
      <c r="F15" s="79"/>
    </row>
    <row r="16" spans="1:6" ht="12.75">
      <c r="A16" s="79" t="s">
        <v>5</v>
      </c>
      <c r="B16" s="79"/>
      <c r="C16" s="79"/>
      <c r="D16" s="79"/>
      <c r="E16" s="79"/>
      <c r="F16" s="79"/>
    </row>
    <row r="17" spans="1:6" ht="12.75">
      <c r="A17" s="79" t="s">
        <v>48</v>
      </c>
      <c r="B17" s="79"/>
      <c r="C17" s="79"/>
      <c r="D17" s="79"/>
      <c r="E17" s="79"/>
      <c r="F17" s="79"/>
    </row>
    <row r="18" spans="5:6" ht="12.75">
      <c r="E18" s="49"/>
      <c r="F18" s="49"/>
    </row>
    <row r="19" spans="1:6" ht="12.75">
      <c r="A19" s="79" t="s">
        <v>44</v>
      </c>
      <c r="B19" s="79"/>
      <c r="C19" s="79"/>
      <c r="D19" s="79"/>
      <c r="E19" s="79"/>
      <c r="F19" s="79"/>
    </row>
    <row r="20" spans="1:6" ht="12.75">
      <c r="A20" s="79" t="s">
        <v>6</v>
      </c>
      <c r="B20" s="79"/>
      <c r="C20" s="79"/>
      <c r="D20" s="79"/>
      <c r="E20" s="79"/>
      <c r="F20" s="79"/>
    </row>
    <row r="22" spans="1:8" ht="17.25" customHeight="1">
      <c r="A22" s="69" t="s">
        <v>0</v>
      </c>
      <c r="B22" s="136" t="s">
        <v>1</v>
      </c>
      <c r="C22" s="137"/>
      <c r="D22" s="138"/>
      <c r="E22" s="105" t="s">
        <v>2</v>
      </c>
      <c r="F22" s="105" t="s">
        <v>65</v>
      </c>
      <c r="H22" s="94"/>
    </row>
    <row r="23" spans="1:8" ht="21.75" customHeight="1">
      <c r="A23" s="69"/>
      <c r="B23" s="65" t="s">
        <v>7</v>
      </c>
      <c r="C23" s="65" t="s">
        <v>8</v>
      </c>
      <c r="D23" s="65" t="s">
        <v>9</v>
      </c>
      <c r="E23" s="105"/>
      <c r="F23" s="105"/>
      <c r="H23" s="95"/>
    </row>
    <row r="24" spans="1:8" ht="12.75">
      <c r="A24" s="17">
        <v>7</v>
      </c>
      <c r="B24" s="105"/>
      <c r="C24" s="47">
        <v>1</v>
      </c>
      <c r="D24" s="139" t="s">
        <v>30</v>
      </c>
      <c r="E24" s="140"/>
      <c r="F24" s="66">
        <v>90.61</v>
      </c>
      <c r="H24" s="39"/>
    </row>
    <row r="25" spans="1:8" ht="12.75">
      <c r="A25" s="17">
        <v>8</v>
      </c>
      <c r="B25" s="105"/>
      <c r="C25" s="47">
        <v>2</v>
      </c>
      <c r="D25" s="139"/>
      <c r="E25" s="140"/>
      <c r="F25" s="66">
        <v>75.51</v>
      </c>
      <c r="H25" s="39"/>
    </row>
    <row r="26" spans="1:8" ht="12.75">
      <c r="A26" s="17">
        <v>9</v>
      </c>
      <c r="B26" s="105"/>
      <c r="C26" s="47">
        <v>3</v>
      </c>
      <c r="D26" s="139"/>
      <c r="E26" s="140"/>
      <c r="F26" s="66">
        <v>60.41</v>
      </c>
      <c r="H26" s="39"/>
    </row>
    <row r="27" spans="1:8" ht="12.75">
      <c r="A27" s="17">
        <v>10</v>
      </c>
      <c r="B27" s="105"/>
      <c r="C27" s="47">
        <v>1</v>
      </c>
      <c r="D27" s="139" t="s">
        <v>11</v>
      </c>
      <c r="E27" s="140"/>
      <c r="F27" s="66">
        <v>127.02</v>
      </c>
      <c r="H27" s="39">
        <f>H28*1.2</f>
        <v>127.01999999999998</v>
      </c>
    </row>
    <row r="28" spans="1:8" ht="12.75">
      <c r="A28" s="17">
        <v>11</v>
      </c>
      <c r="B28" s="105"/>
      <c r="C28" s="47">
        <v>2</v>
      </c>
      <c r="D28" s="139"/>
      <c r="E28" s="140"/>
      <c r="F28" s="66">
        <v>105.85</v>
      </c>
      <c r="H28" s="39">
        <v>105.85</v>
      </c>
    </row>
    <row r="29" spans="1:8" ht="12.75">
      <c r="A29" s="17">
        <v>12</v>
      </c>
      <c r="B29" s="105"/>
      <c r="C29" s="47">
        <v>3</v>
      </c>
      <c r="D29" s="139"/>
      <c r="E29" s="140"/>
      <c r="F29" s="66">
        <v>84.68</v>
      </c>
      <c r="H29" s="39">
        <f>H28/1.25</f>
        <v>84.67999999999999</v>
      </c>
    </row>
    <row r="30" spans="1:6" ht="12.75">
      <c r="A30" s="99"/>
      <c r="B30" s="99"/>
      <c r="C30" s="99"/>
      <c r="D30" s="99"/>
      <c r="E30" s="99"/>
      <c r="F30" s="99"/>
    </row>
    <row r="31" spans="1:6" ht="12.75">
      <c r="A31" s="83"/>
      <c r="B31" s="83"/>
      <c r="C31" s="83"/>
      <c r="D31" s="83"/>
      <c r="E31" s="83"/>
      <c r="F31" s="83"/>
    </row>
    <row r="32" spans="1:6" ht="12.75">
      <c r="A32" s="83" t="s">
        <v>51</v>
      </c>
      <c r="B32" s="83"/>
      <c r="C32" s="83"/>
      <c r="D32" s="83"/>
      <c r="E32" s="83"/>
      <c r="F32" s="83"/>
    </row>
    <row r="33" spans="1:6" ht="12.75">
      <c r="A33" s="86" t="s">
        <v>14</v>
      </c>
      <c r="B33" s="86"/>
      <c r="C33" s="86"/>
      <c r="D33" s="86"/>
      <c r="E33" s="86"/>
      <c r="F33" s="86"/>
    </row>
    <row r="34" spans="1:6" ht="12.75">
      <c r="A34" s="81" t="s">
        <v>49</v>
      </c>
      <c r="B34" s="81"/>
      <c r="C34" s="81"/>
      <c r="D34" s="81"/>
      <c r="E34" s="81"/>
      <c r="F34" s="81"/>
    </row>
    <row r="35" spans="1:8" ht="12.75">
      <c r="A35" s="77">
        <v>21</v>
      </c>
      <c r="B35" s="105" t="s">
        <v>15</v>
      </c>
      <c r="C35" s="133" t="s">
        <v>16</v>
      </c>
      <c r="D35" s="144" t="s">
        <v>19</v>
      </c>
      <c r="E35" s="133" t="s">
        <v>12</v>
      </c>
      <c r="F35" s="118" t="s">
        <v>82</v>
      </c>
      <c r="H35" s="96"/>
    </row>
    <row r="36" spans="1:8" ht="12.75">
      <c r="A36" s="77"/>
      <c r="B36" s="105"/>
      <c r="C36" s="133"/>
      <c r="D36" s="144"/>
      <c r="E36" s="133"/>
      <c r="F36" s="119"/>
      <c r="H36" s="97"/>
    </row>
    <row r="37" spans="1:8" ht="12.75">
      <c r="A37" s="77"/>
      <c r="B37" s="105"/>
      <c r="C37" s="133"/>
      <c r="D37" s="144"/>
      <c r="E37" s="133"/>
      <c r="F37" s="120"/>
      <c r="H37" s="98"/>
    </row>
    <row r="38" spans="1:6" ht="27.75" customHeight="1">
      <c r="A38" s="4"/>
      <c r="B38" s="157"/>
      <c r="C38" s="46"/>
      <c r="D38" s="152"/>
      <c r="E38" s="46"/>
      <c r="F38" s="46"/>
    </row>
    <row r="39" spans="1:6" ht="12.75">
      <c r="A39" s="83" t="s">
        <v>70</v>
      </c>
      <c r="B39" s="83"/>
      <c r="C39" s="83"/>
      <c r="D39" s="83"/>
      <c r="E39" s="83"/>
      <c r="F39" s="83"/>
    </row>
    <row r="40" spans="1:6" ht="12.75">
      <c r="A40" s="86" t="s">
        <v>71</v>
      </c>
      <c r="B40" s="86"/>
      <c r="C40" s="86"/>
      <c r="D40" s="86"/>
      <c r="E40" s="86"/>
      <c r="F40" s="86"/>
    </row>
    <row r="41" spans="1:6" ht="9.75" customHeight="1">
      <c r="A41" s="77">
        <v>22</v>
      </c>
      <c r="B41" s="105" t="s">
        <v>72</v>
      </c>
      <c r="C41" s="133">
        <v>2</v>
      </c>
      <c r="D41" s="139" t="s">
        <v>73</v>
      </c>
      <c r="E41" s="133" t="s">
        <v>12</v>
      </c>
      <c r="F41" s="89">
        <v>67.13</v>
      </c>
    </row>
    <row r="42" spans="1:6" ht="12.75" hidden="1">
      <c r="A42" s="77"/>
      <c r="B42" s="105"/>
      <c r="C42" s="133"/>
      <c r="D42" s="139"/>
      <c r="E42" s="133"/>
      <c r="F42" s="89"/>
    </row>
    <row r="43" spans="1:6" ht="12.75">
      <c r="A43" s="77"/>
      <c r="B43" s="105"/>
      <c r="C43" s="133"/>
      <c r="D43" s="139"/>
      <c r="E43" s="133"/>
      <c r="F43" s="89"/>
    </row>
    <row r="44" spans="1:6" ht="9" customHeight="1">
      <c r="A44" s="77">
        <v>23</v>
      </c>
      <c r="B44" s="105"/>
      <c r="C44" s="133">
        <v>3</v>
      </c>
      <c r="D44" s="139"/>
      <c r="E44" s="133" t="s">
        <v>12</v>
      </c>
      <c r="F44" s="89">
        <v>53.7</v>
      </c>
    </row>
    <row r="45" spans="1:6" ht="3" customHeight="1" hidden="1">
      <c r="A45" s="77"/>
      <c r="B45" s="105"/>
      <c r="C45" s="133"/>
      <c r="D45" s="139"/>
      <c r="E45" s="133"/>
      <c r="F45" s="89"/>
    </row>
    <row r="46" spans="1:6" ht="12.75">
      <c r="A46" s="77"/>
      <c r="B46" s="105"/>
      <c r="C46" s="133"/>
      <c r="D46" s="139"/>
      <c r="E46" s="133"/>
      <c r="F46" s="89"/>
    </row>
    <row r="47" spans="1:6" ht="23.25" customHeight="1">
      <c r="A47" s="4"/>
      <c r="B47" s="46"/>
      <c r="C47" s="46"/>
      <c r="D47" s="152"/>
      <c r="E47" s="46"/>
      <c r="F47" s="46"/>
    </row>
    <row r="48" spans="1:6" ht="12.75">
      <c r="A48" s="70" t="s">
        <v>45</v>
      </c>
      <c r="B48" s="70"/>
      <c r="C48" s="70"/>
      <c r="D48" s="70"/>
      <c r="E48" s="70"/>
      <c r="F48" s="70"/>
    </row>
    <row r="49" spans="1:6" ht="12.75">
      <c r="A49" s="79" t="s">
        <v>17</v>
      </c>
      <c r="B49" s="79"/>
      <c r="C49" s="79"/>
      <c r="D49" s="79"/>
      <c r="E49" s="79"/>
      <c r="F49" s="79"/>
    </row>
    <row r="50" spans="1:6" ht="12.75">
      <c r="A50" s="79" t="s">
        <v>18</v>
      </c>
      <c r="B50" s="79"/>
      <c r="C50" s="79"/>
      <c r="D50" s="79"/>
      <c r="E50" s="79"/>
      <c r="F50" s="79"/>
    </row>
    <row r="51" spans="1:6" ht="12.75">
      <c r="A51" s="79" t="s">
        <v>20</v>
      </c>
      <c r="B51" s="79"/>
      <c r="C51" s="79"/>
      <c r="D51" s="79"/>
      <c r="E51" s="79"/>
      <c r="F51" s="79"/>
    </row>
    <row r="52" spans="1:6" ht="12.75">
      <c r="A52" s="79" t="s">
        <v>21</v>
      </c>
      <c r="B52" s="79"/>
      <c r="C52" s="79"/>
      <c r="D52" s="79"/>
      <c r="E52" s="79"/>
      <c r="F52" s="79"/>
    </row>
    <row r="53" spans="1:6" ht="12.75">
      <c r="A53" s="79" t="s">
        <v>80</v>
      </c>
      <c r="B53" s="79"/>
      <c r="C53" s="79"/>
      <c r="D53" s="79"/>
      <c r="E53" s="79"/>
      <c r="F53" s="79"/>
    </row>
    <row r="54" spans="1:6" ht="12.75" customHeight="1">
      <c r="A54" s="3"/>
      <c r="B54" s="51"/>
      <c r="C54" s="51"/>
      <c r="D54" s="51"/>
      <c r="E54" s="153"/>
      <c r="F54" s="51" t="s">
        <v>66</v>
      </c>
    </row>
    <row r="55" spans="1:8" ht="12.75">
      <c r="A55" s="33">
        <v>24</v>
      </c>
      <c r="B55" s="133"/>
      <c r="C55" s="47">
        <v>1</v>
      </c>
      <c r="D55" s="144" t="s">
        <v>30</v>
      </c>
      <c r="E55" s="133"/>
      <c r="F55" s="66">
        <f>F56*1.2</f>
        <v>72.732</v>
      </c>
      <c r="H55" s="39">
        <f>H56*1.2</f>
        <v>72.732</v>
      </c>
    </row>
    <row r="56" spans="1:8" ht="12.75">
      <c r="A56" s="33">
        <f>A55+1</f>
        <v>25</v>
      </c>
      <c r="B56" s="133"/>
      <c r="C56" s="47">
        <v>2</v>
      </c>
      <c r="D56" s="144"/>
      <c r="E56" s="133"/>
      <c r="F56" s="66">
        <v>60.61</v>
      </c>
      <c r="H56" s="60">
        <v>60.61</v>
      </c>
    </row>
    <row r="57" spans="1:8" ht="12.75">
      <c r="A57" s="42">
        <f>A56+1</f>
        <v>26</v>
      </c>
      <c r="B57" s="133"/>
      <c r="C57" s="47">
        <v>3</v>
      </c>
      <c r="D57" s="144"/>
      <c r="E57" s="133"/>
      <c r="F57" s="66">
        <f>F56/1.25</f>
        <v>48.488</v>
      </c>
      <c r="H57" s="39">
        <f>H56/1.25</f>
        <v>48.488</v>
      </c>
    </row>
    <row r="58" spans="1:8" ht="12.75">
      <c r="A58" s="42">
        <f>A57+1</f>
        <v>27</v>
      </c>
      <c r="B58" s="133"/>
      <c r="C58" s="47">
        <v>1</v>
      </c>
      <c r="D58" s="144" t="s">
        <v>11</v>
      </c>
      <c r="E58" s="133"/>
      <c r="F58" s="66">
        <v>109.32</v>
      </c>
      <c r="H58" s="59">
        <f>H59*1.2</f>
        <v>109.32</v>
      </c>
    </row>
    <row r="59" spans="1:8" ht="12.75">
      <c r="A59" s="42">
        <f>A58+1</f>
        <v>28</v>
      </c>
      <c r="B59" s="133"/>
      <c r="C59" s="47">
        <v>2</v>
      </c>
      <c r="D59" s="144"/>
      <c r="E59" s="133"/>
      <c r="F59" s="66">
        <v>91.1</v>
      </c>
      <c r="H59" s="60">
        <v>91.1</v>
      </c>
    </row>
    <row r="60" spans="1:8" ht="12.75">
      <c r="A60" s="42">
        <f>A59+1</f>
        <v>29</v>
      </c>
      <c r="B60" s="133"/>
      <c r="C60" s="47">
        <v>3</v>
      </c>
      <c r="D60" s="144"/>
      <c r="E60" s="133"/>
      <c r="F60" s="66">
        <v>72.88</v>
      </c>
      <c r="H60" s="59">
        <f>H59/1.25</f>
        <v>72.88</v>
      </c>
    </row>
    <row r="61" spans="1:6" ht="9" customHeight="1">
      <c r="A61" s="32"/>
      <c r="B61" s="67"/>
      <c r="C61" s="67"/>
      <c r="D61" s="145"/>
      <c r="E61" s="67"/>
      <c r="F61" s="67"/>
    </row>
    <row r="62" spans="1:6" ht="12.75">
      <c r="A62" s="100" t="s">
        <v>25</v>
      </c>
      <c r="B62" s="100"/>
      <c r="C62" s="100"/>
      <c r="D62" s="100"/>
      <c r="E62" s="100"/>
      <c r="F62" s="100"/>
    </row>
    <row r="63" spans="1:6" ht="6.75" customHeight="1">
      <c r="A63" s="34"/>
      <c r="B63" s="64"/>
      <c r="C63" s="64"/>
      <c r="D63" s="67"/>
      <c r="E63" s="67"/>
      <c r="F63" s="67"/>
    </row>
    <row r="64" spans="1:8" ht="12.75">
      <c r="A64" s="33">
        <f>A60+1</f>
        <v>30</v>
      </c>
      <c r="B64" s="133"/>
      <c r="C64" s="47">
        <v>1</v>
      </c>
      <c r="D64" s="133" t="s">
        <v>22</v>
      </c>
      <c r="E64" s="133"/>
      <c r="F64" s="66">
        <v>65.87</v>
      </c>
      <c r="H64" s="59">
        <f>H65*1.2</f>
        <v>65.868</v>
      </c>
    </row>
    <row r="65" spans="1:8" ht="12.75">
      <c r="A65" s="42">
        <f>A64+1</f>
        <v>31</v>
      </c>
      <c r="B65" s="133"/>
      <c r="C65" s="47">
        <v>2</v>
      </c>
      <c r="D65" s="133"/>
      <c r="E65" s="133"/>
      <c r="F65" s="66">
        <v>54.89</v>
      </c>
      <c r="H65" s="60">
        <v>54.89</v>
      </c>
    </row>
    <row r="66" spans="1:8" ht="12.75">
      <c r="A66" s="42">
        <f>A65+1</f>
        <v>32</v>
      </c>
      <c r="B66" s="133"/>
      <c r="C66" s="47">
        <v>3</v>
      </c>
      <c r="D66" s="133"/>
      <c r="E66" s="133"/>
      <c r="F66" s="66">
        <v>43.91</v>
      </c>
      <c r="H66" s="59">
        <f>H65/1.25</f>
        <v>43.912</v>
      </c>
    </row>
    <row r="67" spans="1:8" ht="28.5" customHeight="1">
      <c r="A67" s="90" t="s">
        <v>79</v>
      </c>
      <c r="B67" s="90"/>
      <c r="C67" s="90"/>
      <c r="D67" s="90"/>
      <c r="E67" s="90"/>
      <c r="F67" s="90"/>
      <c r="H67" s="40"/>
    </row>
    <row r="68" spans="1:8" ht="12.75">
      <c r="A68" s="57">
        <f>A64+1</f>
        <v>31</v>
      </c>
      <c r="B68" s="133"/>
      <c r="C68" s="47">
        <v>1</v>
      </c>
      <c r="D68" s="133" t="s">
        <v>22</v>
      </c>
      <c r="E68" s="133"/>
      <c r="F68" s="66">
        <v>80.2</v>
      </c>
      <c r="H68" s="59">
        <f>H69*1.2</f>
        <v>80.196</v>
      </c>
    </row>
    <row r="69" spans="1:8" ht="12.75">
      <c r="A69" s="57">
        <f>A68+1</f>
        <v>32</v>
      </c>
      <c r="B69" s="133"/>
      <c r="C69" s="47">
        <v>2</v>
      </c>
      <c r="D69" s="133"/>
      <c r="E69" s="133"/>
      <c r="F69" s="66">
        <v>66.83</v>
      </c>
      <c r="H69" s="60">
        <v>66.83</v>
      </c>
    </row>
    <row r="70" spans="1:8" ht="12.75">
      <c r="A70" s="57">
        <f>A69+1</f>
        <v>33</v>
      </c>
      <c r="B70" s="133"/>
      <c r="C70" s="47">
        <v>3</v>
      </c>
      <c r="D70" s="133"/>
      <c r="E70" s="133"/>
      <c r="F70" s="66">
        <v>53.46</v>
      </c>
      <c r="H70" s="59">
        <f>H69/1.25</f>
        <v>53.464</v>
      </c>
    </row>
    <row r="71" spans="1:8" ht="12.75">
      <c r="A71" s="58"/>
      <c r="B71" s="67"/>
      <c r="C71" s="67"/>
      <c r="D71" s="67"/>
      <c r="E71" s="67"/>
      <c r="F71" s="52"/>
      <c r="H71" s="40"/>
    </row>
    <row r="72" spans="1:6" ht="12.75">
      <c r="A72" s="18"/>
      <c r="B72" s="67"/>
      <c r="C72" s="67"/>
      <c r="D72" s="67"/>
      <c r="E72" s="67"/>
      <c r="F72" s="67"/>
    </row>
    <row r="73" spans="1:6" ht="12.75">
      <c r="A73" s="83" t="s">
        <v>52</v>
      </c>
      <c r="B73" s="83"/>
      <c r="C73" s="83"/>
      <c r="D73" s="83"/>
      <c r="E73" s="83"/>
      <c r="F73" s="83"/>
    </row>
    <row r="74" spans="1:6" ht="12.75">
      <c r="A74" s="22"/>
      <c r="B74" s="64"/>
      <c r="C74" s="67"/>
      <c r="D74" s="67"/>
      <c r="E74" s="67"/>
      <c r="F74" s="67"/>
    </row>
    <row r="75" spans="1:8" ht="12.75" customHeight="1">
      <c r="A75" s="25">
        <f>A66+1</f>
        <v>33</v>
      </c>
      <c r="B75" s="146" t="s">
        <v>23</v>
      </c>
      <c r="C75" s="47">
        <v>1</v>
      </c>
      <c r="D75" s="168" t="s">
        <v>24</v>
      </c>
      <c r="E75" s="154" t="s">
        <v>12</v>
      </c>
      <c r="F75" s="66">
        <v>56.16</v>
      </c>
      <c r="H75" s="62">
        <f>H76*1.2</f>
        <v>56.16</v>
      </c>
    </row>
    <row r="76" spans="1:8" ht="12.75">
      <c r="A76" s="25">
        <f>A75+1</f>
        <v>34</v>
      </c>
      <c r="B76" s="148"/>
      <c r="C76" s="47">
        <v>2</v>
      </c>
      <c r="D76" s="169"/>
      <c r="E76" s="155"/>
      <c r="F76" s="66">
        <v>46.8</v>
      </c>
      <c r="H76" s="60">
        <v>46.8</v>
      </c>
    </row>
    <row r="77" spans="1:8" ht="12.75">
      <c r="A77" s="42">
        <f>A76+1</f>
        <v>35</v>
      </c>
      <c r="B77" s="148"/>
      <c r="C77" s="47">
        <v>1</v>
      </c>
      <c r="D77" s="168" t="s">
        <v>11</v>
      </c>
      <c r="E77" s="155"/>
      <c r="F77" s="66">
        <v>62.1</v>
      </c>
      <c r="H77" s="62">
        <f>H78*1.2</f>
        <v>62.099999999999994</v>
      </c>
    </row>
    <row r="78" spans="1:8" ht="12.75">
      <c r="A78" s="42">
        <f>A77+1</f>
        <v>36</v>
      </c>
      <c r="B78" s="150"/>
      <c r="C78" s="47">
        <v>2</v>
      </c>
      <c r="D78" s="169"/>
      <c r="E78" s="156"/>
      <c r="F78" s="66">
        <v>51.75</v>
      </c>
      <c r="H78" s="60">
        <v>51.75</v>
      </c>
    </row>
    <row r="79" spans="1:8" ht="12.75">
      <c r="A79" s="27"/>
      <c r="B79" s="64"/>
      <c r="C79" s="64"/>
      <c r="D79" s="55" t="s">
        <v>25</v>
      </c>
      <c r="E79" s="55"/>
      <c r="F79" s="55"/>
      <c r="H79" s="13"/>
    </row>
    <row r="80" spans="1:8" ht="12.75" customHeight="1">
      <c r="A80" s="25">
        <f>A78+1</f>
        <v>37</v>
      </c>
      <c r="B80" s="146" t="s">
        <v>13</v>
      </c>
      <c r="C80" s="47">
        <v>1</v>
      </c>
      <c r="D80" s="168" t="s">
        <v>24</v>
      </c>
      <c r="E80" s="154" t="s">
        <v>12</v>
      </c>
      <c r="F80" s="66">
        <v>39.6</v>
      </c>
      <c r="H80" s="40"/>
    </row>
    <row r="81" spans="1:8" ht="12.75">
      <c r="A81" s="25">
        <f>A80+1</f>
        <v>38</v>
      </c>
      <c r="B81" s="148"/>
      <c r="C81" s="47">
        <v>2</v>
      </c>
      <c r="D81" s="169"/>
      <c r="E81" s="155"/>
      <c r="F81" s="66">
        <v>33</v>
      </c>
      <c r="H81" s="40"/>
    </row>
    <row r="82" spans="1:8" ht="12.75">
      <c r="A82" s="42">
        <f>A81+1</f>
        <v>39</v>
      </c>
      <c r="B82" s="148"/>
      <c r="C82" s="47">
        <v>1</v>
      </c>
      <c r="D82" s="168" t="s">
        <v>11</v>
      </c>
      <c r="E82" s="155"/>
      <c r="F82" s="66">
        <v>41.1</v>
      </c>
      <c r="H82" s="40"/>
    </row>
    <row r="83" spans="1:8" ht="12.75">
      <c r="A83" s="42">
        <f>A82+1</f>
        <v>40</v>
      </c>
      <c r="B83" s="150"/>
      <c r="C83" s="47">
        <v>2</v>
      </c>
      <c r="D83" s="169"/>
      <c r="E83" s="156"/>
      <c r="F83" s="66">
        <v>34.2</v>
      </c>
      <c r="H83" s="40"/>
    </row>
    <row r="84" spans="1:8" ht="12.75">
      <c r="A84" s="26"/>
      <c r="B84" s="141"/>
      <c r="C84" s="67"/>
      <c r="D84" s="145"/>
      <c r="E84" s="67"/>
      <c r="F84" s="67"/>
      <c r="H84" s="13"/>
    </row>
    <row r="85" spans="1:6" ht="12.75">
      <c r="A85" s="92" t="s">
        <v>26</v>
      </c>
      <c r="B85" s="92"/>
      <c r="C85" s="92"/>
      <c r="D85" s="92"/>
      <c r="E85" s="92"/>
      <c r="F85" s="92"/>
    </row>
    <row r="86" spans="1:6" ht="12.75">
      <c r="A86" s="86" t="s">
        <v>27</v>
      </c>
      <c r="B86" s="86"/>
      <c r="C86" s="86"/>
      <c r="D86" s="86"/>
      <c r="E86" s="86"/>
      <c r="F86" s="86"/>
    </row>
    <row r="87" spans="1:6" ht="12.75">
      <c r="A87" s="81" t="s">
        <v>49</v>
      </c>
      <c r="B87" s="81"/>
      <c r="C87" s="81"/>
      <c r="D87" s="81"/>
      <c r="E87" s="81"/>
      <c r="F87" s="81"/>
    </row>
    <row r="88" spans="1:6" ht="12.75">
      <c r="A88" s="77">
        <f>A83+1</f>
        <v>41</v>
      </c>
      <c r="B88" s="105" t="s">
        <v>28</v>
      </c>
      <c r="C88" s="133">
        <v>1.2</v>
      </c>
      <c r="D88" s="144" t="s">
        <v>19</v>
      </c>
      <c r="E88" s="133" t="s">
        <v>12</v>
      </c>
      <c r="F88" s="89">
        <v>25.8</v>
      </c>
    </row>
    <row r="89" spans="1:6" ht="12.75">
      <c r="A89" s="77"/>
      <c r="B89" s="105"/>
      <c r="C89" s="133"/>
      <c r="D89" s="144"/>
      <c r="E89" s="133"/>
      <c r="F89" s="89"/>
    </row>
    <row r="90" spans="1:6" ht="12.75">
      <c r="A90" s="77"/>
      <c r="B90" s="105"/>
      <c r="C90" s="133"/>
      <c r="D90" s="144"/>
      <c r="E90" s="133"/>
      <c r="F90" s="89"/>
    </row>
    <row r="91" spans="1:6" ht="12.75">
      <c r="A91" s="4"/>
      <c r="B91" s="157"/>
      <c r="C91" s="46"/>
      <c r="D91" s="160"/>
      <c r="E91" s="46"/>
      <c r="F91" s="46"/>
    </row>
    <row r="92" spans="1:6" ht="12.75">
      <c r="A92" s="4"/>
      <c r="B92" s="46"/>
      <c r="C92" s="46"/>
      <c r="D92" s="152"/>
      <c r="E92" s="46"/>
      <c r="F92" s="46"/>
    </row>
    <row r="93" spans="1:6" ht="12.75">
      <c r="A93" s="70" t="s">
        <v>29</v>
      </c>
      <c r="B93" s="70"/>
      <c r="C93" s="70"/>
      <c r="D93" s="70"/>
      <c r="E93" s="70"/>
      <c r="F93" s="70"/>
    </row>
    <row r="94" spans="1:6" ht="12.75">
      <c r="A94" s="79" t="s">
        <v>17</v>
      </c>
      <c r="B94" s="79"/>
      <c r="C94" s="79"/>
      <c r="D94" s="79"/>
      <c r="E94" s="79"/>
      <c r="F94" s="79"/>
    </row>
    <row r="95" spans="1:6" ht="12.75">
      <c r="A95" s="79" t="s">
        <v>18</v>
      </c>
      <c r="B95" s="79"/>
      <c r="C95" s="79"/>
      <c r="D95" s="79"/>
      <c r="E95" s="79"/>
      <c r="F95" s="79"/>
    </row>
    <row r="96" spans="1:6" ht="12.75">
      <c r="A96" s="79" t="s">
        <v>20</v>
      </c>
      <c r="B96" s="79"/>
      <c r="C96" s="79"/>
      <c r="D96" s="79"/>
      <c r="E96" s="79"/>
      <c r="F96" s="79"/>
    </row>
    <row r="97" spans="1:6" ht="12.75">
      <c r="A97" s="79" t="s">
        <v>21</v>
      </c>
      <c r="B97" s="79"/>
      <c r="C97" s="79"/>
      <c r="D97" s="79"/>
      <c r="E97" s="79"/>
      <c r="F97" s="79"/>
    </row>
    <row r="98" spans="1:6" ht="12.75">
      <c r="A98" s="106" t="s">
        <v>33</v>
      </c>
      <c r="B98" s="106"/>
      <c r="C98" s="106"/>
      <c r="D98" s="106"/>
      <c r="E98" s="106"/>
      <c r="F98" s="106"/>
    </row>
    <row r="99" spans="1:6" ht="12.75">
      <c r="A99" s="3"/>
      <c r="B99" s="51"/>
      <c r="C99" s="51"/>
      <c r="D99" s="51"/>
      <c r="E99" s="153"/>
      <c r="F99" s="51" t="s">
        <v>66</v>
      </c>
    </row>
    <row r="100" spans="1:8" ht="12.75">
      <c r="A100" s="3">
        <f>A88+1</f>
        <v>42</v>
      </c>
      <c r="B100" s="161"/>
      <c r="C100" s="51">
        <v>1</v>
      </c>
      <c r="D100" s="159" t="s">
        <v>30</v>
      </c>
      <c r="E100" s="161"/>
      <c r="F100" s="66">
        <f>F101*1.2</f>
        <v>238.308</v>
      </c>
      <c r="H100" s="59">
        <f>H101*1.2</f>
        <v>238.308</v>
      </c>
    </row>
    <row r="101" spans="1:8" ht="12.75">
      <c r="A101" s="3">
        <f>A100+1</f>
        <v>43</v>
      </c>
      <c r="B101" s="161"/>
      <c r="C101" s="51">
        <v>2</v>
      </c>
      <c r="D101" s="159"/>
      <c r="E101" s="161"/>
      <c r="F101" s="66">
        <v>198.59</v>
      </c>
      <c r="H101" s="60">
        <v>198.59</v>
      </c>
    </row>
    <row r="102" spans="1:8" ht="12.75">
      <c r="A102" s="3">
        <f aca="true" t="shared" si="0" ref="A102:A108">A101+1</f>
        <v>44</v>
      </c>
      <c r="B102" s="161"/>
      <c r="C102" s="51">
        <v>3</v>
      </c>
      <c r="D102" s="159"/>
      <c r="E102" s="161"/>
      <c r="F102" s="66">
        <f>F101/1.25</f>
        <v>158.872</v>
      </c>
      <c r="H102" s="59">
        <f>H101/1.25</f>
        <v>158.872</v>
      </c>
    </row>
    <row r="103" spans="1:8" ht="12.75">
      <c r="A103" s="3">
        <f t="shared" si="0"/>
        <v>45</v>
      </c>
      <c r="B103" s="161"/>
      <c r="C103" s="51">
        <v>1</v>
      </c>
      <c r="D103" s="159" t="s">
        <v>31</v>
      </c>
      <c r="E103" s="161"/>
      <c r="F103" s="66">
        <f>F104*1.2</f>
        <v>633.6</v>
      </c>
      <c r="H103" s="59">
        <f>H104*1.2</f>
        <v>633.6</v>
      </c>
    </row>
    <row r="104" spans="1:8" ht="12.75">
      <c r="A104" s="3">
        <f t="shared" si="0"/>
        <v>46</v>
      </c>
      <c r="B104" s="161"/>
      <c r="C104" s="51">
        <v>2</v>
      </c>
      <c r="D104" s="159"/>
      <c r="E104" s="161"/>
      <c r="F104" s="66">
        <v>528</v>
      </c>
      <c r="H104" s="60">
        <v>528</v>
      </c>
    </row>
    <row r="105" spans="1:8" ht="12.75">
      <c r="A105" s="3">
        <f t="shared" si="0"/>
        <v>47</v>
      </c>
      <c r="B105" s="161"/>
      <c r="C105" s="51">
        <v>3</v>
      </c>
      <c r="D105" s="159"/>
      <c r="E105" s="161"/>
      <c r="F105" s="66">
        <f>F104/1.25</f>
        <v>422.4</v>
      </c>
      <c r="H105" s="59">
        <f>H104/1.25</f>
        <v>422.4</v>
      </c>
    </row>
    <row r="106" spans="1:8" ht="12.75">
      <c r="A106" s="3">
        <f t="shared" si="0"/>
        <v>48</v>
      </c>
      <c r="B106" s="161"/>
      <c r="C106" s="51">
        <v>1</v>
      </c>
      <c r="D106" s="159" t="s">
        <v>32</v>
      </c>
      <c r="E106" s="161"/>
      <c r="F106" s="66">
        <f>F107*1.2</f>
        <v>633.6</v>
      </c>
      <c r="H106" s="59">
        <f>H107*1.2</f>
        <v>633.6</v>
      </c>
    </row>
    <row r="107" spans="1:8" ht="12.75">
      <c r="A107" s="3">
        <f t="shared" si="0"/>
        <v>49</v>
      </c>
      <c r="B107" s="161"/>
      <c r="C107" s="51">
        <v>2</v>
      </c>
      <c r="D107" s="159"/>
      <c r="E107" s="161"/>
      <c r="F107" s="66">
        <f>F104</f>
        <v>528</v>
      </c>
      <c r="H107" s="60">
        <f>H104</f>
        <v>528</v>
      </c>
    </row>
    <row r="108" spans="1:8" ht="12.75">
      <c r="A108" s="3">
        <f t="shared" si="0"/>
        <v>50</v>
      </c>
      <c r="B108" s="161"/>
      <c r="C108" s="51">
        <v>3</v>
      </c>
      <c r="D108" s="159"/>
      <c r="E108" s="161"/>
      <c r="F108" s="66">
        <f>F107/1.25</f>
        <v>422.4</v>
      </c>
      <c r="H108" s="59">
        <f>H107/1.25</f>
        <v>422.4</v>
      </c>
    </row>
    <row r="109" spans="1:6" ht="12.75">
      <c r="A109" s="4"/>
      <c r="B109" s="162"/>
      <c r="C109" s="46"/>
      <c r="D109" s="152"/>
      <c r="E109" s="162"/>
      <c r="F109" s="46"/>
    </row>
    <row r="110" spans="1:6" ht="12.75">
      <c r="A110" s="4"/>
      <c r="B110" s="46"/>
      <c r="C110" s="46"/>
      <c r="D110" s="152"/>
      <c r="E110" s="46"/>
      <c r="F110" s="46"/>
    </row>
    <row r="111" spans="1:6" ht="12.75">
      <c r="A111" s="4"/>
      <c r="B111" s="162"/>
      <c r="C111" s="157"/>
      <c r="D111" s="152"/>
      <c r="E111" s="162"/>
      <c r="F111" s="46"/>
    </row>
    <row r="112" spans="1:6" ht="12.75">
      <c r="A112" s="70" t="s">
        <v>81</v>
      </c>
      <c r="B112" s="70"/>
      <c r="C112" s="70"/>
      <c r="D112" s="70"/>
      <c r="E112" s="70"/>
      <c r="F112" s="70"/>
    </row>
    <row r="113" spans="1:6" ht="12.75">
      <c r="A113" s="79" t="s">
        <v>50</v>
      </c>
      <c r="B113" s="79"/>
      <c r="C113" s="79"/>
      <c r="D113" s="79"/>
      <c r="E113" s="79"/>
      <c r="F113" s="79"/>
    </row>
    <row r="114" spans="1:6" ht="12.75">
      <c r="A114" s="1"/>
      <c r="B114" s="49"/>
      <c r="C114" s="49"/>
      <c r="D114" s="49"/>
      <c r="E114" s="49"/>
      <c r="F114" s="49"/>
    </row>
    <row r="115" spans="1:8" ht="16.5" customHeight="1">
      <c r="A115" s="3">
        <f>A108+1</f>
        <v>51</v>
      </c>
      <c r="B115" s="51" t="s">
        <v>43</v>
      </c>
      <c r="C115" s="51" t="s">
        <v>57</v>
      </c>
      <c r="D115" s="51" t="s">
        <v>46</v>
      </c>
      <c r="E115" s="51" t="s">
        <v>12</v>
      </c>
      <c r="F115" s="36">
        <v>24.5</v>
      </c>
      <c r="H115" s="30">
        <v>19.1</v>
      </c>
    </row>
    <row r="116" spans="1:8" ht="15" customHeight="1">
      <c r="A116" s="3">
        <f>A115+1</f>
        <v>52</v>
      </c>
      <c r="B116" s="51" t="s">
        <v>56</v>
      </c>
      <c r="C116" s="51" t="s">
        <v>58</v>
      </c>
      <c r="D116" s="51" t="s">
        <v>46</v>
      </c>
      <c r="E116" s="51" t="s">
        <v>12</v>
      </c>
      <c r="F116" s="36">
        <v>27.36</v>
      </c>
      <c r="H116" s="30">
        <v>23.2</v>
      </c>
    </row>
    <row r="117" spans="1:8" ht="15" customHeight="1">
      <c r="A117" s="3">
        <f>A116+1</f>
        <v>53</v>
      </c>
      <c r="B117" s="51" t="s">
        <v>56</v>
      </c>
      <c r="C117" s="51" t="s">
        <v>76</v>
      </c>
      <c r="D117" s="51" t="s">
        <v>46</v>
      </c>
      <c r="E117" s="51" t="s">
        <v>12</v>
      </c>
      <c r="F117" s="36">
        <v>268.87</v>
      </c>
      <c r="H117" s="30"/>
    </row>
    <row r="118" spans="1:4" ht="14.25">
      <c r="A118" s="80"/>
      <c r="B118" s="80"/>
      <c r="C118" s="80"/>
      <c r="D118" s="80"/>
    </row>
    <row r="119" spans="1:12" ht="12.75">
      <c r="A119" s="70" t="s">
        <v>61</v>
      </c>
      <c r="B119" s="70"/>
      <c r="C119" s="70"/>
      <c r="D119" s="70"/>
      <c r="E119" s="70"/>
      <c r="F119" s="70"/>
      <c r="L119" s="13"/>
    </row>
    <row r="120" spans="1:12" ht="12.75">
      <c r="A120" s="79" t="s">
        <v>35</v>
      </c>
      <c r="B120" s="79"/>
      <c r="C120" s="79"/>
      <c r="D120" s="79"/>
      <c r="E120" s="79"/>
      <c r="F120" s="79"/>
      <c r="L120" s="13"/>
    </row>
    <row r="121" spans="1:12" ht="12.75">
      <c r="A121" s="1"/>
      <c r="B121" s="49"/>
      <c r="C121" s="49"/>
      <c r="D121" s="49"/>
      <c r="E121" s="49"/>
      <c r="F121" s="49"/>
      <c r="L121" s="13"/>
    </row>
    <row r="122" spans="1:6" ht="12.75">
      <c r="A122" s="68">
        <v>54</v>
      </c>
      <c r="B122" s="163" t="s">
        <v>10</v>
      </c>
      <c r="C122" s="158" t="s">
        <v>36</v>
      </c>
      <c r="D122" s="159" t="s">
        <v>40</v>
      </c>
      <c r="E122" s="161" t="s">
        <v>12</v>
      </c>
      <c r="F122" s="78">
        <v>16.5</v>
      </c>
    </row>
    <row r="123" spans="1:6" ht="12.75">
      <c r="A123" s="68"/>
      <c r="B123" s="164"/>
      <c r="C123" s="158"/>
      <c r="D123" s="159"/>
      <c r="E123" s="161"/>
      <c r="F123" s="78"/>
    </row>
    <row r="124" spans="1:6" ht="12.75">
      <c r="A124" s="68">
        <f>A122+1</f>
        <v>55</v>
      </c>
      <c r="B124" s="164"/>
      <c r="C124" s="158" t="s">
        <v>37</v>
      </c>
      <c r="D124" s="159" t="s">
        <v>41</v>
      </c>
      <c r="E124" s="161"/>
      <c r="F124" s="78">
        <v>17.5</v>
      </c>
    </row>
    <row r="125" spans="1:8" ht="12.75">
      <c r="A125" s="68"/>
      <c r="B125" s="164"/>
      <c r="C125" s="158"/>
      <c r="D125" s="159"/>
      <c r="E125" s="161"/>
      <c r="F125" s="78"/>
      <c r="G125" s="9"/>
      <c r="H125" s="9"/>
    </row>
    <row r="126" spans="1:6" ht="12.75">
      <c r="A126" s="68">
        <f>A124+1</f>
        <v>56</v>
      </c>
      <c r="B126" s="164"/>
      <c r="C126" s="158" t="s">
        <v>38</v>
      </c>
      <c r="D126" s="159" t="s">
        <v>41</v>
      </c>
      <c r="E126" s="161"/>
      <c r="F126" s="78">
        <v>14.5</v>
      </c>
    </row>
    <row r="127" spans="1:6" ht="12.75">
      <c r="A127" s="68"/>
      <c r="B127" s="164"/>
      <c r="C127" s="158"/>
      <c r="D127" s="159"/>
      <c r="E127" s="161"/>
      <c r="F127" s="78"/>
    </row>
    <row r="128" spans="1:6" ht="12.75">
      <c r="A128" s="68">
        <f>A126+1</f>
        <v>57</v>
      </c>
      <c r="B128" s="164"/>
      <c r="C128" s="158" t="s">
        <v>39</v>
      </c>
      <c r="D128" s="159" t="s">
        <v>41</v>
      </c>
      <c r="E128" s="161"/>
      <c r="F128" s="78">
        <v>17.5</v>
      </c>
    </row>
    <row r="129" spans="1:6" ht="12.75">
      <c r="A129" s="68"/>
      <c r="B129" s="165"/>
      <c r="C129" s="158"/>
      <c r="D129" s="159"/>
      <c r="E129" s="161"/>
      <c r="F129" s="78"/>
    </row>
  </sheetData>
  <sheetProtection/>
  <mergeCells count="119">
    <mergeCell ref="A112:F112"/>
    <mergeCell ref="A98:F98"/>
    <mergeCell ref="E35:E37"/>
    <mergeCell ref="E1:F1"/>
    <mergeCell ref="A49:F49"/>
    <mergeCell ref="E55:E60"/>
    <mergeCell ref="A97:F97"/>
    <mergeCell ref="A86:F86"/>
    <mergeCell ref="A50:F50"/>
    <mergeCell ref="D77:D78"/>
    <mergeCell ref="A95:F95"/>
    <mergeCell ref="D2:F2"/>
    <mergeCell ref="B55:B60"/>
    <mergeCell ref="F22:F23"/>
    <mergeCell ref="D55:D57"/>
    <mergeCell ref="D58:D60"/>
    <mergeCell ref="A32:F32"/>
    <mergeCell ref="D35:D37"/>
    <mergeCell ref="A39:F39"/>
    <mergeCell ref="A16:F16"/>
    <mergeCell ref="B75:B78"/>
    <mergeCell ref="A31:F31"/>
    <mergeCell ref="E22:E23"/>
    <mergeCell ref="B80:B83"/>
    <mergeCell ref="A53:F53"/>
    <mergeCell ref="E80:E83"/>
    <mergeCell ref="D75:D76"/>
    <mergeCell ref="A33:F33"/>
    <mergeCell ref="A40:F40"/>
    <mergeCell ref="A124:A125"/>
    <mergeCell ref="F126:F127"/>
    <mergeCell ref="A88:A90"/>
    <mergeCell ref="F35:F37"/>
    <mergeCell ref="C88:C90"/>
    <mergeCell ref="F88:F90"/>
    <mergeCell ref="D100:D102"/>
    <mergeCell ref="A113:F113"/>
    <mergeCell ref="A62:F62"/>
    <mergeCell ref="C35:C37"/>
    <mergeCell ref="D126:D127"/>
    <mergeCell ref="A126:A127"/>
    <mergeCell ref="A96:F96"/>
    <mergeCell ref="E122:E129"/>
    <mergeCell ref="F124:F125"/>
    <mergeCell ref="C126:C127"/>
    <mergeCell ref="D124:D125"/>
    <mergeCell ref="B100:B108"/>
    <mergeCell ref="F122:F123"/>
    <mergeCell ref="A122:A123"/>
    <mergeCell ref="A20:F20"/>
    <mergeCell ref="E41:E43"/>
    <mergeCell ref="A30:F30"/>
    <mergeCell ref="D68:D70"/>
    <mergeCell ref="D82:D83"/>
    <mergeCell ref="A94:F94"/>
    <mergeCell ref="E88:E90"/>
    <mergeCell ref="A22:A23"/>
    <mergeCell ref="A51:F51"/>
    <mergeCell ref="B64:B66"/>
    <mergeCell ref="H22:H23"/>
    <mergeCell ref="H35:H37"/>
    <mergeCell ref="B68:B70"/>
    <mergeCell ref="B24:B29"/>
    <mergeCell ref="D27:D29"/>
    <mergeCell ref="B88:B90"/>
    <mergeCell ref="D64:D66"/>
    <mergeCell ref="E64:E66"/>
    <mergeCell ref="E24:E29"/>
    <mergeCell ref="B35:B37"/>
    <mergeCell ref="D103:D105"/>
    <mergeCell ref="A67:F67"/>
    <mergeCell ref="A120:F120"/>
    <mergeCell ref="A119:F119"/>
    <mergeCell ref="B41:B46"/>
    <mergeCell ref="A93:F93"/>
    <mergeCell ref="A85:F85"/>
    <mergeCell ref="A52:F52"/>
    <mergeCell ref="F44:F46"/>
    <mergeCell ref="D88:D90"/>
    <mergeCell ref="E6:F6"/>
    <mergeCell ref="E4:F4"/>
    <mergeCell ref="A11:F11"/>
    <mergeCell ref="F41:F43"/>
    <mergeCell ref="A35:A37"/>
    <mergeCell ref="A17:F17"/>
    <mergeCell ref="A13:F13"/>
    <mergeCell ref="A41:A43"/>
    <mergeCell ref="D24:D26"/>
    <mergeCell ref="A34:F34"/>
    <mergeCell ref="D7:F7"/>
    <mergeCell ref="C44:C46"/>
    <mergeCell ref="D80:D81"/>
    <mergeCell ref="A73:F73"/>
    <mergeCell ref="A14:F14"/>
    <mergeCell ref="E75:E78"/>
    <mergeCell ref="A44:A46"/>
    <mergeCell ref="E68:E70"/>
    <mergeCell ref="A15:F15"/>
    <mergeCell ref="A12:F12"/>
    <mergeCell ref="F128:F129"/>
    <mergeCell ref="C41:C43"/>
    <mergeCell ref="C124:C125"/>
    <mergeCell ref="A19:F19"/>
    <mergeCell ref="B22:D22"/>
    <mergeCell ref="E9:F9"/>
    <mergeCell ref="A118:D118"/>
    <mergeCell ref="D122:D123"/>
    <mergeCell ref="D106:D108"/>
    <mergeCell ref="A87:F87"/>
    <mergeCell ref="A128:A129"/>
    <mergeCell ref="C122:C123"/>
    <mergeCell ref="A48:F48"/>
    <mergeCell ref="E3:F3"/>
    <mergeCell ref="D41:D46"/>
    <mergeCell ref="B122:B129"/>
    <mergeCell ref="E100:E108"/>
    <mergeCell ref="C128:C129"/>
    <mergeCell ref="D128:D129"/>
    <mergeCell ref="E44:E46"/>
  </mergeCells>
  <printOptions horizontalCentered="1"/>
  <pageMargins left="0.2362204724409449" right="0.2362204724409449" top="0.7480314960629921" bottom="0.7480314960629921" header="0.31496062992125984" footer="0.31496062992125984"/>
  <pageSetup fitToHeight="4" horizontalDpi="600" verticalDpi="600" orientation="portrait" paperSize="9" r:id="rId1"/>
  <rowBreaks count="2" manualBreakCount="2">
    <brk id="46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I136"/>
  <sheetViews>
    <sheetView zoomScalePageLayoutView="0" workbookViewId="0" topLeftCell="A101">
      <selection activeCell="D116" sqref="D116"/>
    </sheetView>
  </sheetViews>
  <sheetFormatPr defaultColWidth="9.00390625" defaultRowHeight="12.75"/>
  <cols>
    <col min="1" max="1" width="6.125" style="0" bestFit="1" customWidth="1"/>
    <col min="2" max="2" width="13.625" style="54" customWidth="1"/>
    <col min="3" max="3" width="16.375" style="54" customWidth="1"/>
    <col min="4" max="4" width="14.25390625" style="54" customWidth="1"/>
    <col min="5" max="5" width="12.625" style="54" customWidth="1"/>
    <col min="6" max="6" width="28.25390625" style="54" customWidth="1"/>
    <col min="7" max="7" width="9.25390625" style="0" customWidth="1"/>
    <col min="8" max="8" width="8.375" style="0" hidden="1" customWidth="1"/>
    <col min="9" max="9" width="9.25390625" style="0" hidden="1" customWidth="1"/>
  </cols>
  <sheetData>
    <row r="1" spans="4:7" ht="12.75">
      <c r="D1" s="134"/>
      <c r="E1" s="107" t="s">
        <v>75</v>
      </c>
      <c r="F1" s="107"/>
      <c r="G1" s="35"/>
    </row>
    <row r="2" spans="4:7" ht="12.75">
      <c r="D2" s="82" t="s">
        <v>62</v>
      </c>
      <c r="E2" s="82"/>
      <c r="F2" s="82"/>
      <c r="G2" s="35"/>
    </row>
    <row r="3" spans="4:7" ht="12.75">
      <c r="D3" s="134"/>
      <c r="E3" s="107" t="str">
        <f>пром!E3</f>
        <v>                            № 872 от  29.12.2018 г.</v>
      </c>
      <c r="F3" s="107"/>
      <c r="G3" s="35"/>
    </row>
    <row r="4" spans="4:7" ht="12.75" hidden="1">
      <c r="D4" s="134"/>
      <c r="E4" s="28"/>
      <c r="F4" s="44">
        <f>пром!E4</f>
        <v>0</v>
      </c>
      <c r="G4" s="15"/>
    </row>
    <row r="5" spans="5:7" ht="9.75" customHeight="1">
      <c r="E5" s="16"/>
      <c r="F5" s="43"/>
      <c r="G5" s="15"/>
    </row>
    <row r="6" spans="4:7" ht="12.75">
      <c r="D6" s="135"/>
      <c r="E6" s="104" t="s">
        <v>74</v>
      </c>
      <c r="F6" s="104"/>
      <c r="G6" s="29"/>
    </row>
    <row r="7" spans="2:7" ht="12.75">
      <c r="B7" s="56"/>
      <c r="C7" s="56"/>
      <c r="D7" s="82" t="s">
        <v>77</v>
      </c>
      <c r="E7" s="82"/>
      <c r="F7" s="82"/>
      <c r="G7" s="37"/>
    </row>
    <row r="8" spans="2:7" ht="12.75">
      <c r="B8" s="56"/>
      <c r="C8" s="56"/>
      <c r="E8" s="16"/>
      <c r="F8" s="28" t="s">
        <v>78</v>
      </c>
      <c r="G8" s="29"/>
    </row>
    <row r="9" spans="2:7" ht="12.75">
      <c r="B9" s="56"/>
      <c r="C9" s="56"/>
      <c r="E9" s="16"/>
      <c r="F9" s="48"/>
      <c r="G9" s="15"/>
    </row>
    <row r="10" spans="2:7" ht="12.75">
      <c r="B10" s="49"/>
      <c r="C10" s="49"/>
      <c r="E10" s="16"/>
      <c r="F10" s="49"/>
      <c r="G10" s="15"/>
    </row>
    <row r="11" spans="1:6" ht="15.75">
      <c r="A11" s="114" t="s">
        <v>47</v>
      </c>
      <c r="B11" s="114"/>
      <c r="C11" s="114"/>
      <c r="D11" s="114"/>
      <c r="E11" s="114"/>
      <c r="F11" s="114"/>
    </row>
    <row r="12" spans="1:6" ht="15.75">
      <c r="A12" s="114" t="s">
        <v>54</v>
      </c>
      <c r="B12" s="114"/>
      <c r="C12" s="114"/>
      <c r="D12" s="114"/>
      <c r="E12" s="114"/>
      <c r="F12" s="114"/>
    </row>
    <row r="14" spans="1:6" ht="12.75">
      <c r="A14" s="84" t="s">
        <v>3</v>
      </c>
      <c r="B14" s="84"/>
      <c r="C14" s="84"/>
      <c r="D14" s="84"/>
      <c r="E14" s="84"/>
      <c r="F14" s="84"/>
    </row>
    <row r="15" spans="1:6" ht="12.75">
      <c r="A15" s="79" t="s">
        <v>4</v>
      </c>
      <c r="B15" s="79"/>
      <c r="C15" s="79"/>
      <c r="D15" s="79"/>
      <c r="E15" s="79"/>
      <c r="F15" s="79"/>
    </row>
    <row r="16" spans="1:6" ht="12.75">
      <c r="A16" s="79" t="s">
        <v>5</v>
      </c>
      <c r="B16" s="79"/>
      <c r="C16" s="79"/>
      <c r="D16" s="79"/>
      <c r="E16" s="79"/>
      <c r="F16" s="79"/>
    </row>
    <row r="17" spans="1:6" ht="12.75">
      <c r="A17" s="79" t="s">
        <v>48</v>
      </c>
      <c r="B17" s="79"/>
      <c r="C17" s="79"/>
      <c r="D17" s="79"/>
      <c r="E17" s="79"/>
      <c r="F17" s="79"/>
    </row>
    <row r="18" spans="5:6" ht="12.75">
      <c r="E18" s="49"/>
      <c r="F18" s="49"/>
    </row>
    <row r="19" spans="1:6" ht="12.75">
      <c r="A19" s="79" t="s">
        <v>44</v>
      </c>
      <c r="B19" s="79"/>
      <c r="C19" s="79"/>
      <c r="D19" s="79"/>
      <c r="E19" s="79"/>
      <c r="F19" s="79"/>
    </row>
    <row r="20" spans="1:6" ht="12.75">
      <c r="A20" s="79" t="s">
        <v>6</v>
      </c>
      <c r="B20" s="79"/>
      <c r="C20" s="79"/>
      <c r="D20" s="79"/>
      <c r="E20" s="79"/>
      <c r="F20" s="79"/>
    </row>
    <row r="22" spans="1:6" ht="17.25" customHeight="1">
      <c r="A22" s="91" t="s">
        <v>0</v>
      </c>
      <c r="B22" s="136" t="s">
        <v>1</v>
      </c>
      <c r="C22" s="137"/>
      <c r="D22" s="138"/>
      <c r="E22" s="105" t="s">
        <v>2</v>
      </c>
      <c r="F22" s="105" t="s">
        <v>65</v>
      </c>
    </row>
    <row r="23" spans="1:6" ht="21.75" customHeight="1">
      <c r="A23" s="91"/>
      <c r="B23" s="65" t="s">
        <v>7</v>
      </c>
      <c r="C23" s="65" t="s">
        <v>8</v>
      </c>
      <c r="D23" s="65" t="s">
        <v>9</v>
      </c>
      <c r="E23" s="105"/>
      <c r="F23" s="105"/>
    </row>
    <row r="24" spans="1:8" ht="12.75">
      <c r="A24" s="19">
        <v>7</v>
      </c>
      <c r="B24" s="105"/>
      <c r="C24" s="47">
        <v>1</v>
      </c>
      <c r="D24" s="139" t="s">
        <v>30</v>
      </c>
      <c r="E24" s="140" t="s">
        <v>12</v>
      </c>
      <c r="F24" s="66">
        <v>95.06</v>
      </c>
      <c r="H24" s="39"/>
    </row>
    <row r="25" spans="1:8" ht="12.75">
      <c r="A25" s="19">
        <v>8</v>
      </c>
      <c r="B25" s="105"/>
      <c r="C25" s="47">
        <v>2</v>
      </c>
      <c r="D25" s="139"/>
      <c r="E25" s="140"/>
      <c r="F25" s="66">
        <v>79.22</v>
      </c>
      <c r="H25" s="39"/>
    </row>
    <row r="26" spans="1:8" ht="12.75">
      <c r="A26" s="19">
        <v>9</v>
      </c>
      <c r="B26" s="105"/>
      <c r="C26" s="47">
        <v>3</v>
      </c>
      <c r="D26" s="139"/>
      <c r="E26" s="140"/>
      <c r="F26" s="66">
        <v>63.38</v>
      </c>
      <c r="H26" s="39"/>
    </row>
    <row r="27" spans="1:8" ht="12.75">
      <c r="A27" s="19">
        <v>10</v>
      </c>
      <c r="B27" s="105"/>
      <c r="C27" s="47">
        <v>1</v>
      </c>
      <c r="D27" s="139" t="s">
        <v>11</v>
      </c>
      <c r="E27" s="140"/>
      <c r="F27" s="66">
        <f>F28*1.2</f>
        <v>135.28799999999998</v>
      </c>
      <c r="H27" s="59">
        <f>H28*1.2</f>
        <v>135.28799999999998</v>
      </c>
    </row>
    <row r="28" spans="1:8" ht="12.75">
      <c r="A28" s="19">
        <v>11</v>
      </c>
      <c r="B28" s="105"/>
      <c r="C28" s="47">
        <v>2</v>
      </c>
      <c r="D28" s="139"/>
      <c r="E28" s="140"/>
      <c r="F28" s="66">
        <v>112.74</v>
      </c>
      <c r="H28" s="60">
        <v>112.74</v>
      </c>
    </row>
    <row r="29" spans="1:8" ht="12.75">
      <c r="A29" s="19">
        <v>12</v>
      </c>
      <c r="B29" s="105"/>
      <c r="C29" s="47">
        <v>3</v>
      </c>
      <c r="D29" s="139"/>
      <c r="E29" s="140"/>
      <c r="F29" s="66">
        <f>F28/1.25</f>
        <v>90.192</v>
      </c>
      <c r="H29" s="59">
        <f>H28/1.25</f>
        <v>90.192</v>
      </c>
    </row>
    <row r="30" spans="1:6" ht="12.75">
      <c r="A30" s="21"/>
      <c r="B30" s="141"/>
      <c r="C30" s="67"/>
      <c r="D30" s="142"/>
      <c r="E30" s="143"/>
      <c r="F30" s="67"/>
    </row>
    <row r="31" spans="1:6" ht="12.75">
      <c r="A31" s="21"/>
      <c r="B31" s="141"/>
      <c r="C31" s="67"/>
      <c r="D31" s="67"/>
      <c r="E31" s="67"/>
      <c r="F31" s="67"/>
    </row>
    <row r="32" spans="1:6" ht="12.75">
      <c r="A32" s="83" t="s">
        <v>51</v>
      </c>
      <c r="B32" s="83"/>
      <c r="C32" s="83"/>
      <c r="D32" s="83"/>
      <c r="E32" s="83"/>
      <c r="F32" s="83"/>
    </row>
    <row r="33" spans="1:6" ht="12.75">
      <c r="A33" s="86" t="s">
        <v>14</v>
      </c>
      <c r="B33" s="86"/>
      <c r="C33" s="86"/>
      <c r="D33" s="86"/>
      <c r="E33" s="86"/>
      <c r="F33" s="86"/>
    </row>
    <row r="34" spans="1:6" ht="12.75" customHeight="1">
      <c r="A34" s="81" t="s">
        <v>49</v>
      </c>
      <c r="B34" s="81"/>
      <c r="C34" s="81"/>
      <c r="D34" s="81"/>
      <c r="E34" s="81"/>
      <c r="F34" s="81"/>
    </row>
    <row r="35" spans="1:8" ht="12.75">
      <c r="A35" s="77">
        <v>21</v>
      </c>
      <c r="B35" s="105" t="s">
        <v>15</v>
      </c>
      <c r="C35" s="133" t="s">
        <v>16</v>
      </c>
      <c r="D35" s="144" t="s">
        <v>19</v>
      </c>
      <c r="E35" s="133" t="s">
        <v>12</v>
      </c>
      <c r="F35" s="89">
        <v>39.5</v>
      </c>
      <c r="H35" s="116">
        <v>34.98</v>
      </c>
    </row>
    <row r="36" spans="1:8" ht="12.75">
      <c r="A36" s="77"/>
      <c r="B36" s="105"/>
      <c r="C36" s="133"/>
      <c r="D36" s="144"/>
      <c r="E36" s="133"/>
      <c r="F36" s="89"/>
      <c r="H36" s="116"/>
    </row>
    <row r="37" spans="1:8" ht="12.75">
      <c r="A37" s="77"/>
      <c r="B37" s="105"/>
      <c r="C37" s="133"/>
      <c r="D37" s="144"/>
      <c r="E37" s="133"/>
      <c r="F37" s="89"/>
      <c r="H37" s="116"/>
    </row>
    <row r="38" spans="1:6" ht="12.75">
      <c r="A38" s="21"/>
      <c r="B38" s="141"/>
      <c r="C38" s="67"/>
      <c r="D38" s="145"/>
      <c r="E38" s="67"/>
      <c r="F38" s="67"/>
    </row>
    <row r="39" spans="1:6" ht="9.75" customHeight="1">
      <c r="A39" s="41"/>
      <c r="B39" s="141"/>
      <c r="C39" s="67"/>
      <c r="D39" s="145"/>
      <c r="E39" s="67"/>
      <c r="F39" s="67"/>
    </row>
    <row r="40" spans="1:6" ht="12.75">
      <c r="A40" s="83" t="s">
        <v>70</v>
      </c>
      <c r="B40" s="83"/>
      <c r="C40" s="83"/>
      <c r="D40" s="83"/>
      <c r="E40" s="83"/>
      <c r="F40" s="83"/>
    </row>
    <row r="41" spans="1:6" ht="12.75">
      <c r="A41" s="86" t="s">
        <v>71</v>
      </c>
      <c r="B41" s="86"/>
      <c r="C41" s="86"/>
      <c r="D41" s="86"/>
      <c r="E41" s="86"/>
      <c r="F41" s="86"/>
    </row>
    <row r="42" spans="1:6" ht="9.75" customHeight="1">
      <c r="A42" s="77">
        <v>22</v>
      </c>
      <c r="B42" s="146" t="s">
        <v>72</v>
      </c>
      <c r="C42" s="133">
        <v>2</v>
      </c>
      <c r="D42" s="147" t="s">
        <v>73</v>
      </c>
      <c r="E42" s="133" t="s">
        <v>12</v>
      </c>
      <c r="F42" s="118">
        <v>82.2</v>
      </c>
    </row>
    <row r="43" spans="1:6" ht="4.5" customHeight="1" hidden="1">
      <c r="A43" s="77"/>
      <c r="B43" s="148"/>
      <c r="C43" s="133"/>
      <c r="D43" s="149"/>
      <c r="E43" s="133"/>
      <c r="F43" s="119"/>
    </row>
    <row r="44" spans="1:6" ht="12.75">
      <c r="A44" s="77"/>
      <c r="B44" s="148"/>
      <c r="C44" s="133"/>
      <c r="D44" s="149"/>
      <c r="E44" s="133"/>
      <c r="F44" s="120"/>
    </row>
    <row r="45" spans="1:6" ht="10.5" customHeight="1">
      <c r="A45" s="77">
        <v>23</v>
      </c>
      <c r="B45" s="148"/>
      <c r="C45" s="133">
        <v>3</v>
      </c>
      <c r="D45" s="149"/>
      <c r="E45" s="133" t="s">
        <v>12</v>
      </c>
      <c r="F45" s="118">
        <v>65.76</v>
      </c>
    </row>
    <row r="46" spans="1:6" ht="2.25" customHeight="1" hidden="1">
      <c r="A46" s="77"/>
      <c r="B46" s="148"/>
      <c r="C46" s="133"/>
      <c r="D46" s="149"/>
      <c r="E46" s="133"/>
      <c r="F46" s="119"/>
    </row>
    <row r="47" spans="1:6" ht="12.75">
      <c r="A47" s="77"/>
      <c r="B47" s="150"/>
      <c r="C47" s="133"/>
      <c r="D47" s="151"/>
      <c r="E47" s="133"/>
      <c r="F47" s="120"/>
    </row>
    <row r="48" spans="1:6" ht="12.75">
      <c r="A48" s="4"/>
      <c r="B48" s="46"/>
      <c r="C48" s="46"/>
      <c r="D48" s="152"/>
      <c r="E48" s="46"/>
      <c r="F48" s="46"/>
    </row>
    <row r="49" spans="1:6" ht="12.75">
      <c r="A49" s="70" t="s">
        <v>45</v>
      </c>
      <c r="B49" s="70"/>
      <c r="C49" s="70"/>
      <c r="D49" s="70"/>
      <c r="E49" s="70"/>
      <c r="F49" s="70"/>
    </row>
    <row r="50" spans="1:6" ht="12.75">
      <c r="A50" s="79" t="s">
        <v>17</v>
      </c>
      <c r="B50" s="79"/>
      <c r="C50" s="79"/>
      <c r="D50" s="79"/>
      <c r="E50" s="79"/>
      <c r="F50" s="79"/>
    </row>
    <row r="51" spans="1:6" ht="12.75">
      <c r="A51" s="79" t="s">
        <v>18</v>
      </c>
      <c r="B51" s="79"/>
      <c r="C51" s="79"/>
      <c r="D51" s="79"/>
      <c r="E51" s="79"/>
      <c r="F51" s="79"/>
    </row>
    <row r="52" spans="1:6" ht="12.75">
      <c r="A52" s="79" t="s">
        <v>20</v>
      </c>
      <c r="B52" s="79"/>
      <c r="C52" s="79"/>
      <c r="D52" s="79"/>
      <c r="E52" s="79"/>
      <c r="F52" s="79"/>
    </row>
    <row r="53" spans="1:6" ht="12.75">
      <c r="A53" s="86" t="s">
        <v>21</v>
      </c>
      <c r="B53" s="86"/>
      <c r="C53" s="86"/>
      <c r="D53" s="86"/>
      <c r="E53" s="86"/>
      <c r="F53" s="86"/>
    </row>
    <row r="54" spans="1:6" ht="12.75">
      <c r="A54" s="86" t="s">
        <v>80</v>
      </c>
      <c r="B54" s="86"/>
      <c r="C54" s="86"/>
      <c r="D54" s="86"/>
      <c r="E54" s="86"/>
      <c r="F54" s="86"/>
    </row>
    <row r="55" spans="1:6" ht="12.75">
      <c r="A55" s="3"/>
      <c r="B55" s="51"/>
      <c r="C55" s="51"/>
      <c r="D55" s="51"/>
      <c r="E55" s="153"/>
      <c r="F55" s="51" t="s">
        <v>66</v>
      </c>
    </row>
    <row r="56" spans="1:8" ht="12.75">
      <c r="A56" s="33">
        <f>A45+1</f>
        <v>24</v>
      </c>
      <c r="B56" s="133"/>
      <c r="C56" s="47">
        <v>1</v>
      </c>
      <c r="D56" s="144" t="s">
        <v>30</v>
      </c>
      <c r="E56" s="133"/>
      <c r="F56" s="66">
        <f>F57*1.2</f>
        <v>77.38799999999999</v>
      </c>
      <c r="H56" s="59">
        <f>H57*1.2</f>
        <v>77.38799999999999</v>
      </c>
    </row>
    <row r="57" spans="1:8" ht="12.75">
      <c r="A57" s="33">
        <f>A56+1</f>
        <v>25</v>
      </c>
      <c r="B57" s="133"/>
      <c r="C57" s="47">
        <v>2</v>
      </c>
      <c r="D57" s="144"/>
      <c r="E57" s="133"/>
      <c r="F57" s="66">
        <v>64.49</v>
      </c>
      <c r="H57" s="60">
        <v>64.49</v>
      </c>
    </row>
    <row r="58" spans="1:8" ht="12.75">
      <c r="A58" s="42">
        <f>A57+1</f>
        <v>26</v>
      </c>
      <c r="B58" s="133"/>
      <c r="C58" s="47">
        <v>3</v>
      </c>
      <c r="D58" s="144"/>
      <c r="E58" s="133"/>
      <c r="F58" s="66">
        <f>F57/1.25</f>
        <v>51.592</v>
      </c>
      <c r="H58" s="59">
        <f>H57/1.25</f>
        <v>51.592</v>
      </c>
    </row>
    <row r="59" spans="1:8" ht="12.75">
      <c r="A59" s="42">
        <f>A58+1</f>
        <v>27</v>
      </c>
      <c r="B59" s="133"/>
      <c r="C59" s="47">
        <v>1</v>
      </c>
      <c r="D59" s="144" t="s">
        <v>11</v>
      </c>
      <c r="E59" s="133"/>
      <c r="F59" s="66">
        <f>F60*1.2</f>
        <v>123.732</v>
      </c>
      <c r="H59" s="59">
        <f>H60*1.2</f>
        <v>123.732</v>
      </c>
    </row>
    <row r="60" spans="1:8" ht="12.75">
      <c r="A60" s="42">
        <f>A59+1</f>
        <v>28</v>
      </c>
      <c r="B60" s="133"/>
      <c r="C60" s="47">
        <v>2</v>
      </c>
      <c r="D60" s="144"/>
      <c r="E60" s="133"/>
      <c r="F60" s="66">
        <v>103.11</v>
      </c>
      <c r="H60" s="60">
        <v>103.11</v>
      </c>
    </row>
    <row r="61" spans="1:8" ht="12.75">
      <c r="A61" s="42">
        <f>A60+1</f>
        <v>29</v>
      </c>
      <c r="B61" s="133"/>
      <c r="C61" s="47">
        <v>3</v>
      </c>
      <c r="D61" s="144"/>
      <c r="E61" s="133"/>
      <c r="F61" s="66">
        <f>F60/1.25</f>
        <v>82.488</v>
      </c>
      <c r="H61" s="59">
        <f>H60/1.25</f>
        <v>82.488</v>
      </c>
    </row>
    <row r="62" spans="1:6" ht="9" customHeight="1">
      <c r="A62" s="32"/>
      <c r="B62" s="67"/>
      <c r="C62" s="67"/>
      <c r="D62" s="145"/>
      <c r="E62" s="67"/>
      <c r="F62" s="67"/>
    </row>
    <row r="63" spans="1:6" ht="12.75">
      <c r="A63" s="100" t="s">
        <v>25</v>
      </c>
      <c r="B63" s="100"/>
      <c r="C63" s="100"/>
      <c r="D63" s="100"/>
      <c r="E63" s="100"/>
      <c r="F63" s="100"/>
    </row>
    <row r="64" spans="1:6" ht="6" customHeight="1">
      <c r="A64" s="34"/>
      <c r="B64" s="64"/>
      <c r="C64" s="64"/>
      <c r="D64" s="67"/>
      <c r="E64" s="67"/>
      <c r="F64" s="67"/>
    </row>
    <row r="65" spans="1:8" ht="12.75">
      <c r="A65" s="33">
        <f>A61+1</f>
        <v>30</v>
      </c>
      <c r="B65" s="133"/>
      <c r="C65" s="47">
        <v>1</v>
      </c>
      <c r="D65" s="133" t="s">
        <v>22</v>
      </c>
      <c r="E65" s="133"/>
      <c r="F65" s="66">
        <f>F66*1.2</f>
        <v>73.188</v>
      </c>
      <c r="H65" s="59">
        <f>H66*1.2</f>
        <v>73.188</v>
      </c>
    </row>
    <row r="66" spans="1:8" ht="12.75">
      <c r="A66" s="33">
        <f>A65+1</f>
        <v>31</v>
      </c>
      <c r="B66" s="133"/>
      <c r="C66" s="47">
        <v>2</v>
      </c>
      <c r="D66" s="133"/>
      <c r="E66" s="133"/>
      <c r="F66" s="66">
        <v>60.99</v>
      </c>
      <c r="H66" s="60">
        <v>60.99</v>
      </c>
    </row>
    <row r="67" spans="1:8" ht="12.75">
      <c r="A67" s="42">
        <f>A66+1</f>
        <v>32</v>
      </c>
      <c r="B67" s="133"/>
      <c r="C67" s="47">
        <v>3</v>
      </c>
      <c r="D67" s="133"/>
      <c r="E67" s="133"/>
      <c r="F67" s="66">
        <f>F66/1.25</f>
        <v>48.792</v>
      </c>
      <c r="H67" s="59">
        <f>H66/1.25</f>
        <v>48.792</v>
      </c>
    </row>
    <row r="68" spans="1:8" ht="12.75">
      <c r="A68" s="58"/>
      <c r="B68" s="67"/>
      <c r="C68" s="67"/>
      <c r="D68" s="67"/>
      <c r="E68" s="67"/>
      <c r="F68" s="52"/>
      <c r="H68" s="40"/>
    </row>
    <row r="69" spans="1:8" ht="14.25" customHeight="1">
      <c r="A69" s="100" t="s">
        <v>79</v>
      </c>
      <c r="B69" s="100"/>
      <c r="C69" s="100"/>
      <c r="D69" s="100"/>
      <c r="E69" s="100"/>
      <c r="F69" s="100"/>
      <c r="H69" s="40"/>
    </row>
    <row r="70" spans="1:8" ht="12.75">
      <c r="A70" s="57">
        <f>A66+1</f>
        <v>32</v>
      </c>
      <c r="B70" s="133"/>
      <c r="C70" s="47">
        <v>1</v>
      </c>
      <c r="D70" s="133" t="s">
        <v>22</v>
      </c>
      <c r="E70" s="133"/>
      <c r="F70" s="66">
        <f>F71*1.2</f>
        <v>93.348</v>
      </c>
      <c r="H70" s="59">
        <f>H71*1.2</f>
        <v>93.348</v>
      </c>
    </row>
    <row r="71" spans="1:8" ht="12.75">
      <c r="A71" s="57">
        <f>A70+1</f>
        <v>33</v>
      </c>
      <c r="B71" s="133"/>
      <c r="C71" s="47">
        <v>2</v>
      </c>
      <c r="D71" s="133"/>
      <c r="E71" s="133"/>
      <c r="F71" s="66">
        <v>77.79</v>
      </c>
      <c r="H71" s="60">
        <v>77.79</v>
      </c>
    </row>
    <row r="72" spans="1:8" ht="12.75">
      <c r="A72" s="57">
        <f>A71+1</f>
        <v>34</v>
      </c>
      <c r="B72" s="133"/>
      <c r="C72" s="47">
        <v>3</v>
      </c>
      <c r="D72" s="133"/>
      <c r="E72" s="133"/>
      <c r="F72" s="66">
        <f>F71/1.25</f>
        <v>62.232000000000006</v>
      </c>
      <c r="H72" s="59">
        <f>H71/1.25</f>
        <v>62.232000000000006</v>
      </c>
    </row>
    <row r="73" spans="1:6" ht="24" customHeight="1">
      <c r="A73" s="58"/>
      <c r="B73" s="67"/>
      <c r="C73" s="67"/>
      <c r="D73" s="67"/>
      <c r="E73" s="67"/>
      <c r="F73" s="52"/>
    </row>
    <row r="74" spans="1:6" ht="12.75">
      <c r="A74" s="83" t="s">
        <v>52</v>
      </c>
      <c r="B74" s="83"/>
      <c r="C74" s="83"/>
      <c r="D74" s="83"/>
      <c r="E74" s="83"/>
      <c r="F74" s="83"/>
    </row>
    <row r="75" spans="1:6" ht="12.75" customHeight="1">
      <c r="A75" s="22"/>
      <c r="B75" s="64"/>
      <c r="C75" s="67"/>
      <c r="D75" s="67"/>
      <c r="E75" s="67"/>
      <c r="F75" s="67"/>
    </row>
    <row r="76" spans="1:9" ht="12.75">
      <c r="A76" s="17">
        <f>A67+1</f>
        <v>33</v>
      </c>
      <c r="B76" s="105" t="s">
        <v>23</v>
      </c>
      <c r="C76" s="47">
        <v>1</v>
      </c>
      <c r="D76" s="144" t="s">
        <v>24</v>
      </c>
      <c r="E76" s="154" t="s">
        <v>12</v>
      </c>
      <c r="F76" s="66">
        <v>63.3</v>
      </c>
      <c r="I76" s="62">
        <f>I77*1.2</f>
        <v>63.3</v>
      </c>
    </row>
    <row r="77" spans="1:9" ht="12.75">
      <c r="A77" s="17">
        <f>A76+1</f>
        <v>34</v>
      </c>
      <c r="B77" s="105"/>
      <c r="C77" s="47">
        <v>2</v>
      </c>
      <c r="D77" s="144"/>
      <c r="E77" s="155"/>
      <c r="F77" s="66">
        <v>52.75</v>
      </c>
      <c r="I77" s="60">
        <v>52.75</v>
      </c>
    </row>
    <row r="78" spans="1:9" ht="12.75">
      <c r="A78" s="42">
        <f>A77+1</f>
        <v>35</v>
      </c>
      <c r="B78" s="105"/>
      <c r="C78" s="47">
        <v>1</v>
      </c>
      <c r="D78" s="144" t="s">
        <v>11</v>
      </c>
      <c r="E78" s="155"/>
      <c r="F78" s="66">
        <v>71.64</v>
      </c>
      <c r="I78" s="62">
        <f>I79*1.2</f>
        <v>71.64</v>
      </c>
    </row>
    <row r="79" spans="1:9" ht="12.75">
      <c r="A79" s="42">
        <f>A78+1</f>
        <v>36</v>
      </c>
      <c r="B79" s="105"/>
      <c r="C79" s="47">
        <v>2</v>
      </c>
      <c r="D79" s="144"/>
      <c r="E79" s="156"/>
      <c r="F79" s="66">
        <v>59.7</v>
      </c>
      <c r="I79" s="60">
        <v>59.7</v>
      </c>
    </row>
    <row r="80" spans="1:9" ht="12.75" customHeight="1">
      <c r="A80" s="22"/>
      <c r="B80" s="64"/>
      <c r="C80" s="64"/>
      <c r="D80" s="55" t="s">
        <v>25</v>
      </c>
      <c r="E80" s="55"/>
      <c r="F80" s="55"/>
      <c r="I80" s="63"/>
    </row>
    <row r="81" spans="1:9" ht="12.75">
      <c r="A81" s="17">
        <f>A79+1</f>
        <v>37</v>
      </c>
      <c r="B81" s="105" t="s">
        <v>13</v>
      </c>
      <c r="C81" s="47">
        <v>1</v>
      </c>
      <c r="D81" s="144" t="s">
        <v>24</v>
      </c>
      <c r="E81" s="133" t="s">
        <v>12</v>
      </c>
      <c r="F81" s="66">
        <v>43.6</v>
      </c>
      <c r="I81" s="63"/>
    </row>
    <row r="82" spans="1:9" ht="12.75">
      <c r="A82" s="17">
        <f>A81+1</f>
        <v>38</v>
      </c>
      <c r="B82" s="105"/>
      <c r="C82" s="47">
        <v>2</v>
      </c>
      <c r="D82" s="144"/>
      <c r="E82" s="133"/>
      <c r="F82" s="66">
        <v>36.3</v>
      </c>
      <c r="I82" s="63"/>
    </row>
    <row r="83" spans="1:9" ht="12.75">
      <c r="A83" s="42">
        <f>A82+1</f>
        <v>39</v>
      </c>
      <c r="B83" s="105"/>
      <c r="C83" s="47">
        <v>1</v>
      </c>
      <c r="D83" s="144" t="s">
        <v>11</v>
      </c>
      <c r="E83" s="133"/>
      <c r="F83" s="66">
        <v>45</v>
      </c>
      <c r="I83" s="63"/>
    </row>
    <row r="84" spans="1:9" ht="12.75">
      <c r="A84" s="42">
        <f>A83+1</f>
        <v>40</v>
      </c>
      <c r="B84" s="105"/>
      <c r="C84" s="47">
        <v>2</v>
      </c>
      <c r="D84" s="144"/>
      <c r="E84" s="133"/>
      <c r="F84" s="66">
        <v>37.5</v>
      </c>
      <c r="I84" s="63"/>
    </row>
    <row r="85" spans="1:6" ht="12.75">
      <c r="A85" s="4"/>
      <c r="B85" s="157"/>
      <c r="C85" s="46"/>
      <c r="D85" s="152"/>
      <c r="E85" s="46"/>
      <c r="F85" s="53"/>
    </row>
    <row r="86" spans="1:6" ht="12.75">
      <c r="A86" s="117" t="s">
        <v>26</v>
      </c>
      <c r="B86" s="117"/>
      <c r="C86" s="117"/>
      <c r="D86" s="117"/>
      <c r="E86" s="117"/>
      <c r="F86" s="117"/>
    </row>
    <row r="87" spans="1:6" ht="12.75">
      <c r="A87" s="79" t="s">
        <v>27</v>
      </c>
      <c r="B87" s="79"/>
      <c r="C87" s="79"/>
      <c r="D87" s="79"/>
      <c r="E87" s="79"/>
      <c r="F87" s="79"/>
    </row>
    <row r="88" spans="1:6" ht="12.75" customHeight="1">
      <c r="A88" s="110" t="s">
        <v>49</v>
      </c>
      <c r="B88" s="110"/>
      <c r="C88" s="110"/>
      <c r="D88" s="110"/>
      <c r="E88" s="110"/>
      <c r="F88" s="110"/>
    </row>
    <row r="89" spans="1:8" ht="12.75">
      <c r="A89" s="68">
        <f>A84+1</f>
        <v>41</v>
      </c>
      <c r="B89" s="158" t="s">
        <v>28</v>
      </c>
      <c r="C89" s="121">
        <v>1.2</v>
      </c>
      <c r="D89" s="159" t="s">
        <v>19</v>
      </c>
      <c r="E89" s="121" t="s">
        <v>12</v>
      </c>
      <c r="F89" s="115">
        <v>28</v>
      </c>
      <c r="H89" s="108">
        <v>28</v>
      </c>
    </row>
    <row r="90" spans="1:8" ht="12.75">
      <c r="A90" s="68"/>
      <c r="B90" s="158"/>
      <c r="C90" s="121"/>
      <c r="D90" s="159"/>
      <c r="E90" s="121"/>
      <c r="F90" s="115"/>
      <c r="H90" s="108"/>
    </row>
    <row r="91" spans="1:8" ht="12.75">
      <c r="A91" s="68"/>
      <c r="B91" s="158"/>
      <c r="C91" s="121"/>
      <c r="D91" s="159"/>
      <c r="E91" s="121"/>
      <c r="F91" s="115"/>
      <c r="H91" s="109"/>
    </row>
    <row r="92" spans="1:6" ht="12.75">
      <c r="A92" s="4"/>
      <c r="B92" s="157"/>
      <c r="C92" s="46"/>
      <c r="D92" s="160"/>
      <c r="E92" s="46"/>
      <c r="F92" s="46"/>
    </row>
    <row r="93" spans="1:6" ht="12.75">
      <c r="A93" s="4"/>
      <c r="B93" s="46"/>
      <c r="C93" s="46"/>
      <c r="D93" s="152"/>
      <c r="E93" s="46"/>
      <c r="F93" s="46"/>
    </row>
    <row r="94" spans="1:6" ht="12.75">
      <c r="A94" s="70" t="s">
        <v>29</v>
      </c>
      <c r="B94" s="70"/>
      <c r="C94" s="70"/>
      <c r="D94" s="70"/>
      <c r="E94" s="70"/>
      <c r="F94" s="70"/>
    </row>
    <row r="95" spans="1:6" ht="12.75">
      <c r="A95" s="79" t="s">
        <v>17</v>
      </c>
      <c r="B95" s="79"/>
      <c r="C95" s="79"/>
      <c r="D95" s="79"/>
      <c r="E95" s="79"/>
      <c r="F95" s="79"/>
    </row>
    <row r="96" spans="1:6" ht="12.75">
      <c r="A96" s="79" t="s">
        <v>18</v>
      </c>
      <c r="B96" s="79"/>
      <c r="C96" s="79"/>
      <c r="D96" s="79"/>
      <c r="E96" s="79"/>
      <c r="F96" s="79"/>
    </row>
    <row r="97" spans="1:6" ht="12.75">
      <c r="A97" s="79" t="s">
        <v>20</v>
      </c>
      <c r="B97" s="79"/>
      <c r="C97" s="79"/>
      <c r="D97" s="79"/>
      <c r="E97" s="79"/>
      <c r="F97" s="79"/>
    </row>
    <row r="98" spans="1:6" ht="12.75">
      <c r="A98" s="79" t="s">
        <v>21</v>
      </c>
      <c r="B98" s="79"/>
      <c r="C98" s="79"/>
      <c r="D98" s="79"/>
      <c r="E98" s="79"/>
      <c r="F98" s="79"/>
    </row>
    <row r="99" spans="1:6" ht="12.75">
      <c r="A99" s="79" t="s">
        <v>33</v>
      </c>
      <c r="B99" s="79"/>
      <c r="C99" s="79"/>
      <c r="D99" s="79"/>
      <c r="E99" s="79"/>
      <c r="F99" s="79"/>
    </row>
    <row r="100" spans="1:6" ht="12.75">
      <c r="A100" s="3"/>
      <c r="B100" s="51"/>
      <c r="C100" s="51"/>
      <c r="D100" s="51"/>
      <c r="E100" s="153"/>
      <c r="F100" s="51" t="s">
        <v>66</v>
      </c>
    </row>
    <row r="101" spans="1:8" ht="12.75">
      <c r="A101" s="3">
        <f>A89+1</f>
        <v>42</v>
      </c>
      <c r="B101" s="161"/>
      <c r="C101" s="51">
        <v>1</v>
      </c>
      <c r="D101" s="159" t="s">
        <v>30</v>
      </c>
      <c r="E101" s="161"/>
      <c r="F101" s="66">
        <f>F102*1.2</f>
        <v>251.26799999999997</v>
      </c>
      <c r="H101" s="59">
        <f>H102*1.2</f>
        <v>251.26799999999997</v>
      </c>
    </row>
    <row r="102" spans="1:8" ht="12.75">
      <c r="A102" s="3">
        <f>A101+1</f>
        <v>43</v>
      </c>
      <c r="B102" s="161"/>
      <c r="C102" s="51">
        <v>2</v>
      </c>
      <c r="D102" s="159"/>
      <c r="E102" s="161"/>
      <c r="F102" s="66">
        <v>209.39</v>
      </c>
      <c r="H102" s="60">
        <v>209.39</v>
      </c>
    </row>
    <row r="103" spans="1:8" ht="12.75">
      <c r="A103" s="3">
        <f aca="true" t="shared" si="0" ref="A103:A109">A102+1</f>
        <v>44</v>
      </c>
      <c r="B103" s="161"/>
      <c r="C103" s="51">
        <v>3</v>
      </c>
      <c r="D103" s="159"/>
      <c r="E103" s="161"/>
      <c r="F103" s="66">
        <f>F102/1.25</f>
        <v>167.512</v>
      </c>
      <c r="H103" s="59">
        <f>H102/1.25</f>
        <v>167.512</v>
      </c>
    </row>
    <row r="104" spans="1:8" ht="12.75">
      <c r="A104" s="3">
        <f t="shared" si="0"/>
        <v>45</v>
      </c>
      <c r="B104" s="161"/>
      <c r="C104" s="51">
        <v>1</v>
      </c>
      <c r="D104" s="159" t="s">
        <v>31</v>
      </c>
      <c r="E104" s="161"/>
      <c r="F104" s="66">
        <f>F105*1.2</f>
        <v>717.4799999999999</v>
      </c>
      <c r="H104" s="59">
        <f>H105*1.2</f>
        <v>717.4799999999999</v>
      </c>
    </row>
    <row r="105" spans="1:8" ht="12.75">
      <c r="A105" s="3">
        <f t="shared" si="0"/>
        <v>46</v>
      </c>
      <c r="B105" s="161"/>
      <c r="C105" s="51">
        <v>2</v>
      </c>
      <c r="D105" s="159"/>
      <c r="E105" s="161"/>
      <c r="F105" s="66">
        <v>597.9</v>
      </c>
      <c r="H105" s="60">
        <v>597.9</v>
      </c>
    </row>
    <row r="106" spans="1:8" ht="12.75">
      <c r="A106" s="3">
        <f t="shared" si="0"/>
        <v>47</v>
      </c>
      <c r="B106" s="161"/>
      <c r="C106" s="51">
        <v>3</v>
      </c>
      <c r="D106" s="159"/>
      <c r="E106" s="161"/>
      <c r="F106" s="66">
        <f>F105/1.25</f>
        <v>478.32</v>
      </c>
      <c r="H106" s="59">
        <f>H105/1.25</f>
        <v>478.32</v>
      </c>
    </row>
    <row r="107" spans="1:8" ht="12.75">
      <c r="A107" s="3">
        <f t="shared" si="0"/>
        <v>48</v>
      </c>
      <c r="B107" s="161"/>
      <c r="C107" s="51">
        <v>1</v>
      </c>
      <c r="D107" s="159" t="s">
        <v>32</v>
      </c>
      <c r="E107" s="161"/>
      <c r="F107" s="66">
        <f>F108*1.2</f>
        <v>717.4799999999999</v>
      </c>
      <c r="H107" s="59">
        <f>H108*1.2</f>
        <v>717.4799999999999</v>
      </c>
    </row>
    <row r="108" spans="1:8" ht="12.75">
      <c r="A108" s="3">
        <f t="shared" si="0"/>
        <v>49</v>
      </c>
      <c r="B108" s="161"/>
      <c r="C108" s="51">
        <v>2</v>
      </c>
      <c r="D108" s="159"/>
      <c r="E108" s="161"/>
      <c r="F108" s="66">
        <f>F105</f>
        <v>597.9</v>
      </c>
      <c r="H108" s="60">
        <f>H105</f>
        <v>597.9</v>
      </c>
    </row>
    <row r="109" spans="1:8" ht="12.75">
      <c r="A109" s="3">
        <f t="shared" si="0"/>
        <v>50</v>
      </c>
      <c r="B109" s="161"/>
      <c r="C109" s="51">
        <v>3</v>
      </c>
      <c r="D109" s="159"/>
      <c r="E109" s="161"/>
      <c r="F109" s="66">
        <f>F108/1.25</f>
        <v>478.32</v>
      </c>
      <c r="H109" s="59">
        <f>H108/1.25</f>
        <v>478.32</v>
      </c>
    </row>
    <row r="110" spans="1:5" ht="12.75">
      <c r="A110" s="4"/>
      <c r="B110" s="162"/>
      <c r="C110" s="46"/>
      <c r="D110" s="152"/>
      <c r="E110" s="162"/>
    </row>
    <row r="111" spans="1:6" ht="12.75">
      <c r="A111" s="4"/>
      <c r="B111" s="46"/>
      <c r="C111" s="46"/>
      <c r="D111" s="152"/>
      <c r="E111" s="46"/>
      <c r="F111" s="46"/>
    </row>
    <row r="112" spans="1:6" ht="12.75">
      <c r="A112" s="4"/>
      <c r="B112" s="162"/>
      <c r="C112" s="157"/>
      <c r="D112" s="152"/>
      <c r="E112" s="162"/>
      <c r="F112" s="46"/>
    </row>
    <row r="113" spans="1:6" ht="12.75">
      <c r="A113" s="70" t="s">
        <v>81</v>
      </c>
      <c r="B113" s="70"/>
      <c r="C113" s="70"/>
      <c r="D113" s="70"/>
      <c r="E113" s="70"/>
      <c r="F113" s="70"/>
    </row>
    <row r="114" spans="1:6" ht="12.75" customHeight="1">
      <c r="A114" s="79" t="s">
        <v>50</v>
      </c>
      <c r="B114" s="79"/>
      <c r="C114" s="79"/>
      <c r="D114" s="79"/>
      <c r="E114" s="79"/>
      <c r="F114" s="79"/>
    </row>
    <row r="115" spans="1:6" ht="12.75">
      <c r="A115" s="1"/>
      <c r="B115" s="49"/>
      <c r="C115" s="49"/>
      <c r="D115" s="49"/>
      <c r="E115" s="49"/>
      <c r="F115" s="49"/>
    </row>
    <row r="116" spans="1:8" ht="12.75" customHeight="1">
      <c r="A116" s="3">
        <f>A109+1</f>
        <v>51</v>
      </c>
      <c r="B116" s="51" t="s">
        <v>43</v>
      </c>
      <c r="C116" s="51" t="s">
        <v>57</v>
      </c>
      <c r="D116" s="51" t="s">
        <v>46</v>
      </c>
      <c r="E116" s="51" t="s">
        <v>12</v>
      </c>
      <c r="F116" s="36">
        <v>28</v>
      </c>
      <c r="H116" s="36">
        <v>23</v>
      </c>
    </row>
    <row r="117" spans="1:8" ht="12.75">
      <c r="A117" s="3">
        <f>A116+1</f>
        <v>52</v>
      </c>
      <c r="B117" s="51" t="s">
        <v>56</v>
      </c>
      <c r="C117" s="51" t="s">
        <v>58</v>
      </c>
      <c r="D117" s="51" t="s">
        <v>46</v>
      </c>
      <c r="E117" s="51" t="s">
        <v>12</v>
      </c>
      <c r="F117" s="36">
        <v>32.5</v>
      </c>
      <c r="H117" s="36">
        <v>30</v>
      </c>
    </row>
    <row r="118" spans="1:8" ht="12.75">
      <c r="A118" s="3">
        <f>A117+1</f>
        <v>53</v>
      </c>
      <c r="B118" s="51" t="s">
        <v>56</v>
      </c>
      <c r="C118" s="51" t="s">
        <v>76</v>
      </c>
      <c r="D118" s="51" t="s">
        <v>46</v>
      </c>
      <c r="E118" s="51" t="s">
        <v>12</v>
      </c>
      <c r="F118" s="36">
        <v>280</v>
      </c>
      <c r="H118" s="61"/>
    </row>
    <row r="119" spans="1:4" ht="12.75" customHeight="1">
      <c r="A119" s="80"/>
      <c r="B119" s="80"/>
      <c r="C119" s="80"/>
      <c r="D119" s="80"/>
    </row>
    <row r="120" spans="1:6" ht="12.75">
      <c r="A120" s="70" t="s">
        <v>61</v>
      </c>
      <c r="B120" s="70"/>
      <c r="C120" s="70"/>
      <c r="D120" s="70"/>
      <c r="E120" s="70"/>
      <c r="F120" s="70"/>
    </row>
    <row r="121" spans="1:6" ht="12.75" customHeight="1">
      <c r="A121" s="79" t="s">
        <v>35</v>
      </c>
      <c r="B121" s="79"/>
      <c r="C121" s="79"/>
      <c r="D121" s="79"/>
      <c r="E121" s="79"/>
      <c r="F121" s="79"/>
    </row>
    <row r="122" spans="1:6" ht="12.75">
      <c r="A122" s="1"/>
      <c r="B122" s="49"/>
      <c r="C122" s="49"/>
      <c r="D122" s="49"/>
      <c r="E122" s="49"/>
      <c r="F122" s="49"/>
    </row>
    <row r="123" spans="1:6" ht="12.75">
      <c r="A123" s="68">
        <f>A118+1</f>
        <v>54</v>
      </c>
      <c r="B123" s="163" t="s">
        <v>10</v>
      </c>
      <c r="C123" s="158" t="s">
        <v>36</v>
      </c>
      <c r="D123" s="159" t="s">
        <v>40</v>
      </c>
      <c r="E123" s="161" t="s">
        <v>12</v>
      </c>
      <c r="F123" s="78">
        <v>22</v>
      </c>
    </row>
    <row r="124" spans="1:6" ht="12.75">
      <c r="A124" s="68"/>
      <c r="B124" s="164"/>
      <c r="C124" s="158"/>
      <c r="D124" s="159"/>
      <c r="E124" s="161"/>
      <c r="F124" s="78"/>
    </row>
    <row r="125" spans="1:6" ht="12.75">
      <c r="A125" s="68">
        <f>A123+1</f>
        <v>55</v>
      </c>
      <c r="B125" s="164"/>
      <c r="C125" s="158" t="s">
        <v>37</v>
      </c>
      <c r="D125" s="159" t="s">
        <v>41</v>
      </c>
      <c r="E125" s="161"/>
      <c r="F125" s="78">
        <v>25</v>
      </c>
    </row>
    <row r="126" spans="1:6" ht="12.75">
      <c r="A126" s="68"/>
      <c r="B126" s="164"/>
      <c r="C126" s="158"/>
      <c r="D126" s="159"/>
      <c r="E126" s="161"/>
      <c r="F126" s="78"/>
    </row>
    <row r="127" spans="1:6" ht="12.75">
      <c r="A127" s="68">
        <f>A125+1</f>
        <v>56</v>
      </c>
      <c r="B127" s="164"/>
      <c r="C127" s="158" t="s">
        <v>38</v>
      </c>
      <c r="D127" s="159" t="s">
        <v>41</v>
      </c>
      <c r="E127" s="161"/>
      <c r="F127" s="78">
        <v>20</v>
      </c>
    </row>
    <row r="128" spans="1:6" ht="12.75">
      <c r="A128" s="68"/>
      <c r="B128" s="164"/>
      <c r="C128" s="158"/>
      <c r="D128" s="159"/>
      <c r="E128" s="161"/>
      <c r="F128" s="78"/>
    </row>
    <row r="129" spans="1:6" ht="12.75">
      <c r="A129" s="68">
        <f>A127+1</f>
        <v>57</v>
      </c>
      <c r="B129" s="164"/>
      <c r="C129" s="158" t="s">
        <v>39</v>
      </c>
      <c r="D129" s="159" t="s">
        <v>41</v>
      </c>
      <c r="E129" s="161"/>
      <c r="F129" s="78">
        <v>25</v>
      </c>
    </row>
    <row r="130" spans="1:6" ht="12.75">
      <c r="A130" s="68"/>
      <c r="B130" s="165"/>
      <c r="C130" s="158"/>
      <c r="D130" s="159"/>
      <c r="E130" s="161"/>
      <c r="F130" s="78"/>
    </row>
    <row r="136" spans="1:3" ht="12.75">
      <c r="A136" s="79"/>
      <c r="B136" s="79"/>
      <c r="C136" s="79"/>
    </row>
  </sheetData>
  <sheetProtection/>
  <mergeCells count="115">
    <mergeCell ref="A14:F14"/>
    <mergeCell ref="B35:B37"/>
    <mergeCell ref="A63:F63"/>
    <mergeCell ref="C129:C130"/>
    <mergeCell ref="A127:A128"/>
    <mergeCell ref="C127:C128"/>
    <mergeCell ref="D127:D128"/>
    <mergeCell ref="F127:F128"/>
    <mergeCell ref="A50:F50"/>
    <mergeCell ref="D24:D26"/>
    <mergeCell ref="A53:F53"/>
    <mergeCell ref="E56:E61"/>
    <mergeCell ref="A41:F41"/>
    <mergeCell ref="B24:B29"/>
    <mergeCell ref="F35:F37"/>
    <mergeCell ref="E24:E29"/>
    <mergeCell ref="C35:C37"/>
    <mergeCell ref="E35:E37"/>
    <mergeCell ref="B42:B47"/>
    <mergeCell ref="A51:F51"/>
    <mergeCell ref="E101:E109"/>
    <mergeCell ref="D56:D58"/>
    <mergeCell ref="B81:B84"/>
    <mergeCell ref="D83:D84"/>
    <mergeCell ref="D76:D77"/>
    <mergeCell ref="E89:E91"/>
    <mergeCell ref="A94:F94"/>
    <mergeCell ref="A52:F52"/>
    <mergeCell ref="A129:A130"/>
    <mergeCell ref="D59:D61"/>
    <mergeCell ref="F125:F126"/>
    <mergeCell ref="D129:D130"/>
    <mergeCell ref="F129:F130"/>
    <mergeCell ref="E123:E130"/>
    <mergeCell ref="B56:B61"/>
    <mergeCell ref="F123:F124"/>
    <mergeCell ref="A125:A126"/>
    <mergeCell ref="C125:C126"/>
    <mergeCell ref="D125:D126"/>
    <mergeCell ref="A11:F11"/>
    <mergeCell ref="A49:F49"/>
    <mergeCell ref="E22:E23"/>
    <mergeCell ref="A40:F40"/>
    <mergeCell ref="A42:A44"/>
    <mergeCell ref="F45:F47"/>
    <mergeCell ref="A69:F69"/>
    <mergeCell ref="D104:D106"/>
    <mergeCell ref="A45:A47"/>
    <mergeCell ref="D7:F7"/>
    <mergeCell ref="A74:F74"/>
    <mergeCell ref="D107:D109"/>
    <mergeCell ref="A89:A91"/>
    <mergeCell ref="A95:F95"/>
    <mergeCell ref="E76:E79"/>
    <mergeCell ref="A15:F15"/>
    <mergeCell ref="F42:F44"/>
    <mergeCell ref="A16:F16"/>
    <mergeCell ref="A35:A37"/>
    <mergeCell ref="A17:F17"/>
    <mergeCell ref="A19:F19"/>
    <mergeCell ref="A22:A23"/>
    <mergeCell ref="B22:D22"/>
    <mergeCell ref="A32:F32"/>
    <mergeCell ref="A33:F33"/>
    <mergeCell ref="F22:F23"/>
    <mergeCell ref="H35:H37"/>
    <mergeCell ref="B76:B79"/>
    <mergeCell ref="D89:D91"/>
    <mergeCell ref="A136:C136"/>
    <mergeCell ref="A86:F86"/>
    <mergeCell ref="E6:F6"/>
    <mergeCell ref="C45:C47"/>
    <mergeCell ref="A34:F34"/>
    <mergeCell ref="A87:F87"/>
    <mergeCell ref="A98:F98"/>
    <mergeCell ref="A54:F54"/>
    <mergeCell ref="D101:D103"/>
    <mergeCell ref="A99:F99"/>
    <mergeCell ref="A96:F96"/>
    <mergeCell ref="A97:F97"/>
    <mergeCell ref="B89:B91"/>
    <mergeCell ref="B101:B109"/>
    <mergeCell ref="E81:E84"/>
    <mergeCell ref="D81:D82"/>
    <mergeCell ref="D78:D79"/>
    <mergeCell ref="A114:F114"/>
    <mergeCell ref="A120:F120"/>
    <mergeCell ref="A12:F12"/>
    <mergeCell ref="D35:D37"/>
    <mergeCell ref="B65:B67"/>
    <mergeCell ref="E65:E67"/>
    <mergeCell ref="D65:D67"/>
    <mergeCell ref="C89:C91"/>
    <mergeCell ref="E42:E44"/>
    <mergeCell ref="F89:F91"/>
    <mergeCell ref="C123:C124"/>
    <mergeCell ref="D123:D124"/>
    <mergeCell ref="A123:A124"/>
    <mergeCell ref="B123:B130"/>
    <mergeCell ref="E1:F1"/>
    <mergeCell ref="C42:C44"/>
    <mergeCell ref="D42:D47"/>
    <mergeCell ref="D27:D29"/>
    <mergeCell ref="E3:F3"/>
    <mergeCell ref="A113:F113"/>
    <mergeCell ref="A121:F121"/>
    <mergeCell ref="B70:B72"/>
    <mergeCell ref="H89:H91"/>
    <mergeCell ref="D2:F2"/>
    <mergeCell ref="E45:E47"/>
    <mergeCell ref="A20:F20"/>
    <mergeCell ref="A119:D119"/>
    <mergeCell ref="E70:E72"/>
    <mergeCell ref="A88:F88"/>
    <mergeCell ref="D70:D7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3" manualBreakCount="3">
    <brk id="47" max="255" man="1"/>
    <brk id="92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135"/>
  <sheetViews>
    <sheetView zoomScalePageLayoutView="0" workbookViewId="0" topLeftCell="A79">
      <selection activeCell="K61" sqref="K61"/>
    </sheetView>
  </sheetViews>
  <sheetFormatPr defaultColWidth="9.00390625" defaultRowHeight="12.75"/>
  <cols>
    <col min="1" max="1" width="7.875" style="0" customWidth="1"/>
    <col min="2" max="2" width="13.625" style="0" customWidth="1"/>
    <col min="3" max="3" width="16.125" style="0" customWidth="1"/>
    <col min="4" max="4" width="14.25390625" style="0" customWidth="1"/>
    <col min="5" max="5" width="12.625" style="0" customWidth="1"/>
    <col min="6" max="6" width="23.75390625" style="54" customWidth="1"/>
    <col min="7" max="7" width="6.875" style="0" customWidth="1"/>
    <col min="8" max="8" width="9.00390625" style="0" hidden="1" customWidth="1"/>
  </cols>
  <sheetData>
    <row r="1" spans="4:7" ht="12.75">
      <c r="D1" s="9"/>
      <c r="E1" s="107" t="s">
        <v>55</v>
      </c>
      <c r="F1" s="107"/>
      <c r="G1" s="15"/>
    </row>
    <row r="2" spans="4:7" ht="12.75">
      <c r="D2" s="82" t="s">
        <v>62</v>
      </c>
      <c r="E2" s="82"/>
      <c r="F2" s="82"/>
      <c r="G2" s="15"/>
    </row>
    <row r="3" spans="4:7" ht="12.75">
      <c r="D3" s="9"/>
      <c r="E3" s="107" t="str">
        <f>пром!E3</f>
        <v>                            № 872 от  29.12.2018 г.</v>
      </c>
      <c r="F3" s="107"/>
      <c r="G3" s="15"/>
    </row>
    <row r="4" spans="4:7" ht="12.75" hidden="1">
      <c r="D4" s="9"/>
      <c r="E4" s="45"/>
      <c r="F4" s="44">
        <f>нижний!F4</f>
        <v>0</v>
      </c>
      <c r="G4" s="15"/>
    </row>
    <row r="5" spans="4:7" ht="9" customHeight="1">
      <c r="D5" s="9"/>
      <c r="E5" s="45"/>
      <c r="F5" s="44"/>
      <c r="G5" s="15"/>
    </row>
    <row r="6" spans="4:7" ht="12.75">
      <c r="D6" s="82" t="str">
        <f>нижний!E6</f>
        <v>                                         Утверждаю</v>
      </c>
      <c r="E6" s="82"/>
      <c r="F6" s="82"/>
      <c r="G6" s="15"/>
    </row>
    <row r="7" spans="2:7" ht="12.75">
      <c r="B7" s="9"/>
      <c r="C7" s="9"/>
      <c r="D7" s="126" t="str">
        <f>нижний!D7</f>
        <v>Главный лесничий ГЛХУ "Чаусский лесхоз"</v>
      </c>
      <c r="E7" s="126"/>
      <c r="F7" s="126"/>
      <c r="G7" s="15"/>
    </row>
    <row r="8" spans="2:7" ht="12.75">
      <c r="B8" s="9"/>
      <c r="C8" s="9"/>
      <c r="D8" s="10"/>
      <c r="E8" s="82" t="str">
        <f>нижний!F8</f>
        <v>                           И.И. Трамбачев</v>
      </c>
      <c r="F8" s="82"/>
      <c r="G8" s="15"/>
    </row>
    <row r="9" spans="2:7" ht="6.75" customHeight="1">
      <c r="B9" s="9"/>
      <c r="C9" s="9"/>
      <c r="D9" s="11"/>
      <c r="E9" s="14"/>
      <c r="F9" s="48"/>
      <c r="G9" s="15"/>
    </row>
    <row r="10" spans="2:7" ht="12.75">
      <c r="B10" s="1"/>
      <c r="C10" s="1"/>
      <c r="E10" s="15"/>
      <c r="F10" s="49"/>
      <c r="G10" s="15"/>
    </row>
    <row r="11" spans="1:6" ht="15.75">
      <c r="A11" s="114" t="s">
        <v>47</v>
      </c>
      <c r="B11" s="114"/>
      <c r="C11" s="114"/>
      <c r="D11" s="114"/>
      <c r="E11" s="114"/>
      <c r="F11" s="114"/>
    </row>
    <row r="12" spans="1:6" ht="15.75" customHeight="1">
      <c r="A12" s="85" t="s">
        <v>53</v>
      </c>
      <c r="B12" s="85"/>
      <c r="C12" s="85"/>
      <c r="D12" s="85"/>
      <c r="E12" s="85"/>
      <c r="F12" s="85"/>
    </row>
    <row r="13" spans="1:6" ht="12.75">
      <c r="A13" s="85"/>
      <c r="B13" s="85"/>
      <c r="C13" s="85"/>
      <c r="D13" s="85"/>
      <c r="E13" s="85"/>
      <c r="F13" s="85"/>
    </row>
    <row r="14" spans="1:6" ht="12.75">
      <c r="A14" s="84" t="s">
        <v>3</v>
      </c>
      <c r="B14" s="84"/>
      <c r="C14" s="84"/>
      <c r="D14" s="84"/>
      <c r="E14" s="84"/>
      <c r="F14" s="84"/>
    </row>
    <row r="15" spans="1:6" ht="12.75">
      <c r="A15" s="79" t="s">
        <v>4</v>
      </c>
      <c r="B15" s="79"/>
      <c r="C15" s="79"/>
      <c r="D15" s="79"/>
      <c r="E15" s="79"/>
      <c r="F15" s="79"/>
    </row>
    <row r="16" spans="1:6" ht="12.75">
      <c r="A16" s="79" t="s">
        <v>5</v>
      </c>
      <c r="B16" s="79"/>
      <c r="C16" s="79"/>
      <c r="D16" s="79"/>
      <c r="E16" s="79"/>
      <c r="F16" s="79"/>
    </row>
    <row r="17" spans="1:6" ht="12.75">
      <c r="A17" s="79" t="s">
        <v>48</v>
      </c>
      <c r="B17" s="79"/>
      <c r="C17" s="79"/>
      <c r="D17" s="79"/>
      <c r="E17" s="79"/>
      <c r="F17" s="79"/>
    </row>
    <row r="18" spans="5:6" ht="12.75">
      <c r="E18" s="1"/>
      <c r="F18" s="49"/>
    </row>
    <row r="19" spans="1:6" ht="12.75">
      <c r="A19" s="79" t="s">
        <v>44</v>
      </c>
      <c r="B19" s="79"/>
      <c r="C19" s="79"/>
      <c r="D19" s="79"/>
      <c r="E19" s="79"/>
      <c r="F19" s="79"/>
    </row>
    <row r="20" spans="1:6" ht="12.75">
      <c r="A20" s="79" t="s">
        <v>6</v>
      </c>
      <c r="B20" s="79"/>
      <c r="C20" s="79"/>
      <c r="D20" s="79"/>
      <c r="E20" s="79"/>
      <c r="F20" s="79"/>
    </row>
    <row r="22" spans="1:6" ht="17.25" customHeight="1">
      <c r="A22" s="69" t="s">
        <v>0</v>
      </c>
      <c r="B22" s="130" t="s">
        <v>1</v>
      </c>
      <c r="C22" s="131"/>
      <c r="D22" s="132"/>
      <c r="E22" s="69" t="s">
        <v>2</v>
      </c>
      <c r="F22" s="105" t="s">
        <v>64</v>
      </c>
    </row>
    <row r="23" spans="1:6" ht="21.75" customHeight="1">
      <c r="A23" s="69"/>
      <c r="B23" s="2" t="s">
        <v>7</v>
      </c>
      <c r="C23" s="2" t="s">
        <v>8</v>
      </c>
      <c r="D23" s="2" t="s">
        <v>9</v>
      </c>
      <c r="E23" s="69"/>
      <c r="F23" s="105"/>
    </row>
    <row r="24" spans="1:8" ht="12.75">
      <c r="A24" s="3">
        <v>7</v>
      </c>
      <c r="B24" s="69"/>
      <c r="C24" s="3">
        <v>1</v>
      </c>
      <c r="D24" s="127" t="s">
        <v>30</v>
      </c>
      <c r="E24" s="75" t="s">
        <v>12</v>
      </c>
      <c r="F24" s="47">
        <v>102.9</v>
      </c>
      <c r="H24" s="38"/>
    </row>
    <row r="25" spans="1:8" ht="12.75">
      <c r="A25" s="3">
        <v>8</v>
      </c>
      <c r="B25" s="69"/>
      <c r="C25" s="3">
        <v>2</v>
      </c>
      <c r="D25" s="127"/>
      <c r="E25" s="75"/>
      <c r="F25" s="66">
        <v>82.8</v>
      </c>
      <c r="H25" s="39"/>
    </row>
    <row r="26" spans="1:8" ht="12.75">
      <c r="A26" s="3">
        <v>9</v>
      </c>
      <c r="B26" s="69"/>
      <c r="C26" s="3">
        <v>3</v>
      </c>
      <c r="D26" s="127"/>
      <c r="E26" s="75"/>
      <c r="F26" s="66">
        <v>66.24</v>
      </c>
      <c r="H26" s="39"/>
    </row>
    <row r="27" spans="1:8" ht="12.75">
      <c r="A27" s="3">
        <v>10</v>
      </c>
      <c r="B27" s="69"/>
      <c r="C27" s="3">
        <v>1</v>
      </c>
      <c r="D27" s="127" t="s">
        <v>11</v>
      </c>
      <c r="E27" s="75"/>
      <c r="F27" s="36">
        <v>159.6</v>
      </c>
      <c r="H27" s="30"/>
    </row>
    <row r="28" spans="1:8" ht="12.75">
      <c r="A28" s="3">
        <v>11</v>
      </c>
      <c r="B28" s="69"/>
      <c r="C28" s="3">
        <v>2</v>
      </c>
      <c r="D28" s="127"/>
      <c r="E28" s="75"/>
      <c r="F28" s="36">
        <v>120</v>
      </c>
      <c r="H28" s="30"/>
    </row>
    <row r="29" spans="1:8" ht="12.75">
      <c r="A29" s="3">
        <v>12</v>
      </c>
      <c r="B29" s="69"/>
      <c r="C29" s="3">
        <v>3</v>
      </c>
      <c r="D29" s="127"/>
      <c r="E29" s="75"/>
      <c r="F29" s="36">
        <v>96</v>
      </c>
      <c r="H29" s="30"/>
    </row>
    <row r="30" spans="1:6" ht="12.75">
      <c r="A30" s="4"/>
      <c r="B30" s="6"/>
      <c r="C30" s="4"/>
      <c r="D30" s="8"/>
      <c r="E30" s="5"/>
      <c r="F30" s="46"/>
    </row>
    <row r="31" spans="1:6" ht="12.75">
      <c r="A31" s="12" t="s">
        <v>51</v>
      </c>
      <c r="B31" s="12"/>
      <c r="C31" s="12"/>
      <c r="D31" s="12"/>
      <c r="E31" s="12"/>
      <c r="F31" s="50"/>
    </row>
    <row r="32" spans="1:6" ht="12.75">
      <c r="A32" s="79" t="s">
        <v>14</v>
      </c>
      <c r="B32" s="79"/>
      <c r="C32" s="79"/>
      <c r="D32" s="79"/>
      <c r="E32" s="79"/>
      <c r="F32" s="79"/>
    </row>
    <row r="33" spans="1:6" ht="12.75">
      <c r="A33" s="106" t="s">
        <v>49</v>
      </c>
      <c r="B33" s="106"/>
      <c r="C33" s="106"/>
      <c r="D33" s="106"/>
      <c r="E33" s="106"/>
      <c r="F33" s="106"/>
    </row>
    <row r="34" spans="1:8" ht="12.75">
      <c r="A34" s="68">
        <v>21</v>
      </c>
      <c r="B34" s="69" t="s">
        <v>15</v>
      </c>
      <c r="C34" s="68" t="s">
        <v>16</v>
      </c>
      <c r="D34" s="76" t="s">
        <v>19</v>
      </c>
      <c r="E34" s="68" t="s">
        <v>12</v>
      </c>
      <c r="F34" s="121">
        <v>43.5</v>
      </c>
      <c r="H34" s="121">
        <v>36.76</v>
      </c>
    </row>
    <row r="35" spans="1:8" ht="12.75">
      <c r="A35" s="68"/>
      <c r="B35" s="69"/>
      <c r="C35" s="68"/>
      <c r="D35" s="76"/>
      <c r="E35" s="68"/>
      <c r="F35" s="121"/>
      <c r="H35" s="121"/>
    </row>
    <row r="36" spans="1:8" ht="12.75">
      <c r="A36" s="68"/>
      <c r="B36" s="69"/>
      <c r="C36" s="68"/>
      <c r="D36" s="76"/>
      <c r="E36" s="68"/>
      <c r="F36" s="121"/>
      <c r="H36" s="121"/>
    </row>
    <row r="37" spans="1:6" ht="12.75">
      <c r="A37" s="4"/>
      <c r="B37" s="6"/>
      <c r="C37" s="4"/>
      <c r="D37" s="7"/>
      <c r="E37" s="4"/>
      <c r="F37" s="46"/>
    </row>
    <row r="38" spans="1:6" ht="12.75">
      <c r="A38" s="83" t="s">
        <v>70</v>
      </c>
      <c r="B38" s="83"/>
      <c r="C38" s="83"/>
      <c r="D38" s="83"/>
      <c r="E38" s="83"/>
      <c r="F38" s="83"/>
    </row>
    <row r="39" spans="1:6" ht="12.75">
      <c r="A39" s="86" t="s">
        <v>71</v>
      </c>
      <c r="B39" s="86"/>
      <c r="C39" s="86"/>
      <c r="D39" s="86"/>
      <c r="E39" s="86"/>
      <c r="F39" s="86"/>
    </row>
    <row r="40" spans="1:6" ht="8.25" customHeight="1">
      <c r="A40" s="77">
        <v>22</v>
      </c>
      <c r="B40" s="101" t="s">
        <v>72</v>
      </c>
      <c r="C40" s="77">
        <v>2</v>
      </c>
      <c r="D40" s="111" t="s">
        <v>73</v>
      </c>
      <c r="E40" s="77" t="s">
        <v>12</v>
      </c>
      <c r="F40" s="118">
        <f>нижний!F42-4+7</f>
        <v>85.2</v>
      </c>
    </row>
    <row r="41" spans="1:6" ht="3" customHeight="1" hidden="1">
      <c r="A41" s="77"/>
      <c r="B41" s="102"/>
      <c r="C41" s="77"/>
      <c r="D41" s="112"/>
      <c r="E41" s="77"/>
      <c r="F41" s="119"/>
    </row>
    <row r="42" spans="1:6" ht="12.75">
      <c r="A42" s="77"/>
      <c r="B42" s="102"/>
      <c r="C42" s="77"/>
      <c r="D42" s="112"/>
      <c r="E42" s="77"/>
      <c r="F42" s="120"/>
    </row>
    <row r="43" spans="1:6" ht="10.5" customHeight="1">
      <c r="A43" s="77">
        <v>23</v>
      </c>
      <c r="B43" s="102"/>
      <c r="C43" s="77">
        <v>3</v>
      </c>
      <c r="D43" s="112"/>
      <c r="E43" s="77" t="s">
        <v>12</v>
      </c>
      <c r="F43" s="118">
        <f>нижний!F45-4+7-0.6</f>
        <v>68.16000000000001</v>
      </c>
    </row>
    <row r="44" spans="1:6" ht="2.25" customHeight="1" hidden="1">
      <c r="A44" s="77"/>
      <c r="B44" s="102"/>
      <c r="C44" s="77"/>
      <c r="D44" s="112"/>
      <c r="E44" s="77"/>
      <c r="F44" s="119"/>
    </row>
    <row r="45" spans="1:6" ht="12.75">
      <c r="A45" s="77"/>
      <c r="B45" s="103"/>
      <c r="C45" s="77"/>
      <c r="D45" s="113"/>
      <c r="E45" s="77"/>
      <c r="F45" s="120"/>
    </row>
    <row r="46" spans="1:6" ht="12.75">
      <c r="A46" s="41"/>
      <c r="B46" s="23"/>
      <c r="C46" s="41"/>
      <c r="D46" s="24"/>
      <c r="E46" s="41"/>
      <c r="F46" s="52"/>
    </row>
    <row r="47" spans="1:6" ht="12.75">
      <c r="A47" s="70" t="s">
        <v>45</v>
      </c>
      <c r="B47" s="70"/>
      <c r="C47" s="70"/>
      <c r="D47" s="70"/>
      <c r="E47" s="70"/>
      <c r="F47" s="70"/>
    </row>
    <row r="48" spans="1:6" ht="12.75">
      <c r="A48" s="79" t="s">
        <v>17</v>
      </c>
      <c r="B48" s="79"/>
      <c r="C48" s="79"/>
      <c r="D48" s="79"/>
      <c r="E48" s="79"/>
      <c r="F48" s="79"/>
    </row>
    <row r="49" spans="1:6" ht="12.75">
      <c r="A49" s="79" t="s">
        <v>18</v>
      </c>
      <c r="B49" s="79"/>
      <c r="C49" s="79"/>
      <c r="D49" s="79"/>
      <c r="E49" s="79"/>
      <c r="F49" s="79"/>
    </row>
    <row r="50" spans="1:6" ht="12.75">
      <c r="A50" s="79" t="s">
        <v>20</v>
      </c>
      <c r="B50" s="79"/>
      <c r="C50" s="79"/>
      <c r="D50" s="79"/>
      <c r="E50" s="79"/>
      <c r="F50" s="79"/>
    </row>
    <row r="51" spans="1:6" ht="12.75">
      <c r="A51" s="79" t="s">
        <v>21</v>
      </c>
      <c r="B51" s="79"/>
      <c r="C51" s="79"/>
      <c r="D51" s="79"/>
      <c r="E51" s="79"/>
      <c r="F51" s="79"/>
    </row>
    <row r="52" spans="1:6" ht="12.75">
      <c r="A52" s="86" t="s">
        <v>80</v>
      </c>
      <c r="B52" s="86"/>
      <c r="C52" s="86"/>
      <c r="D52" s="86"/>
      <c r="E52" s="86"/>
      <c r="F52" s="86"/>
    </row>
    <row r="53" spans="1:6" ht="12.75">
      <c r="A53" s="3"/>
      <c r="B53" s="3"/>
      <c r="C53" s="3"/>
      <c r="D53" s="3"/>
      <c r="E53" s="31"/>
      <c r="F53" s="51" t="s">
        <v>66</v>
      </c>
    </row>
    <row r="54" spans="1:8" ht="12.75">
      <c r="A54" s="19">
        <f>A43+1</f>
        <v>24</v>
      </c>
      <c r="B54" s="77"/>
      <c r="C54" s="19">
        <v>1</v>
      </c>
      <c r="D54" s="93" t="s">
        <v>30</v>
      </c>
      <c r="E54" s="77"/>
      <c r="F54" s="66">
        <f>F55*1.2</f>
        <v>87.396</v>
      </c>
      <c r="H54" s="59">
        <f>H55*1.2</f>
        <v>87.396</v>
      </c>
    </row>
    <row r="55" spans="1:8" ht="12.75">
      <c r="A55" s="19">
        <f>A54+1</f>
        <v>25</v>
      </c>
      <c r="B55" s="77"/>
      <c r="C55" s="19">
        <v>2</v>
      </c>
      <c r="D55" s="93"/>
      <c r="E55" s="77"/>
      <c r="F55" s="66">
        <v>72.83</v>
      </c>
      <c r="H55" s="60">
        <v>72.83</v>
      </c>
    </row>
    <row r="56" spans="1:8" ht="12.75">
      <c r="A56" s="42">
        <f>A55+1</f>
        <v>26</v>
      </c>
      <c r="B56" s="77"/>
      <c r="C56" s="19">
        <v>3</v>
      </c>
      <c r="D56" s="93"/>
      <c r="E56" s="77"/>
      <c r="F56" s="66">
        <f>F55/1.25</f>
        <v>58.263999999999996</v>
      </c>
      <c r="H56" s="59">
        <f>H55/1.25</f>
        <v>58.263999999999996</v>
      </c>
    </row>
    <row r="57" spans="1:8" ht="12.75">
      <c r="A57" s="42">
        <f>A56+1</f>
        <v>27</v>
      </c>
      <c r="B57" s="77"/>
      <c r="C57" s="19">
        <v>1</v>
      </c>
      <c r="D57" s="93" t="s">
        <v>11</v>
      </c>
      <c r="E57" s="77"/>
      <c r="F57" s="66">
        <f>F58*1.2</f>
        <v>128.052</v>
      </c>
      <c r="H57" s="59">
        <f>H58*1.2</f>
        <v>128.052</v>
      </c>
    </row>
    <row r="58" spans="1:8" ht="12.75">
      <c r="A58" s="42">
        <f>A57+1</f>
        <v>28</v>
      </c>
      <c r="B58" s="77"/>
      <c r="C58" s="19">
        <v>2</v>
      </c>
      <c r="D58" s="93"/>
      <c r="E58" s="77"/>
      <c r="F58" s="66">
        <v>106.71</v>
      </c>
      <c r="H58" s="60">
        <v>106.71</v>
      </c>
    </row>
    <row r="59" spans="1:8" ht="12.75">
      <c r="A59" s="42">
        <f>A58+1</f>
        <v>29</v>
      </c>
      <c r="B59" s="77"/>
      <c r="C59" s="19">
        <v>3</v>
      </c>
      <c r="D59" s="93"/>
      <c r="E59" s="77"/>
      <c r="F59" s="66">
        <f>F58/1.25</f>
        <v>85.368</v>
      </c>
      <c r="H59" s="59">
        <f>H58/1.25</f>
        <v>85.368</v>
      </c>
    </row>
    <row r="60" spans="1:6" ht="12.75">
      <c r="A60" s="21"/>
      <c r="B60" s="21"/>
      <c r="C60" s="21"/>
      <c r="D60" s="20"/>
      <c r="E60" s="21"/>
      <c r="F60" s="67"/>
    </row>
    <row r="61" spans="1:6" ht="12.75">
      <c r="A61" s="92" t="s">
        <v>25</v>
      </c>
      <c r="B61" s="92"/>
      <c r="C61" s="92"/>
      <c r="D61" s="92"/>
      <c r="E61" s="92"/>
      <c r="F61" s="92"/>
    </row>
    <row r="62" spans="1:6" ht="6" customHeight="1">
      <c r="A62" s="64"/>
      <c r="B62" s="64"/>
      <c r="C62" s="64"/>
      <c r="D62" s="67"/>
      <c r="E62" s="67"/>
      <c r="F62" s="67"/>
    </row>
    <row r="63" spans="1:8" ht="12.75">
      <c r="A63" s="47">
        <f>A59+1</f>
        <v>30</v>
      </c>
      <c r="B63" s="133"/>
      <c r="C63" s="47">
        <v>1</v>
      </c>
      <c r="D63" s="133" t="s">
        <v>22</v>
      </c>
      <c r="E63" s="133"/>
      <c r="F63" s="66">
        <f>F64*1.2</f>
        <v>80.39999999999999</v>
      </c>
      <c r="H63" s="59">
        <f>H64*1.2</f>
        <v>80.39999999999999</v>
      </c>
    </row>
    <row r="64" spans="1:8" ht="12.75">
      <c r="A64" s="47">
        <f>A63+1</f>
        <v>31</v>
      </c>
      <c r="B64" s="133"/>
      <c r="C64" s="47">
        <v>2</v>
      </c>
      <c r="D64" s="133"/>
      <c r="E64" s="133"/>
      <c r="F64" s="66">
        <v>67</v>
      </c>
      <c r="H64" s="60">
        <v>67</v>
      </c>
    </row>
    <row r="65" spans="1:8" ht="12.75">
      <c r="A65" s="47">
        <f>A64+1</f>
        <v>32</v>
      </c>
      <c r="B65" s="133"/>
      <c r="C65" s="47">
        <v>3</v>
      </c>
      <c r="D65" s="133"/>
      <c r="E65" s="133"/>
      <c r="F65" s="66">
        <f>F64/1.25</f>
        <v>53.6</v>
      </c>
      <c r="H65" s="59">
        <f>H64/1.25</f>
        <v>53.6</v>
      </c>
    </row>
    <row r="66" spans="1:8" ht="12.75">
      <c r="A66" s="67"/>
      <c r="B66" s="67"/>
      <c r="C66" s="67"/>
      <c r="D66" s="67"/>
      <c r="E66" s="67"/>
      <c r="F66" s="52"/>
      <c r="H66" s="52"/>
    </row>
    <row r="67" spans="1:8" ht="12.75">
      <c r="A67" s="92" t="s">
        <v>79</v>
      </c>
      <c r="B67" s="92"/>
      <c r="C67" s="92"/>
      <c r="D67" s="92"/>
      <c r="E67" s="92"/>
      <c r="F67" s="92"/>
      <c r="H67" s="52"/>
    </row>
    <row r="68" spans="1:8" ht="12.75">
      <c r="A68" s="57">
        <f>A64+1</f>
        <v>32</v>
      </c>
      <c r="B68" s="77"/>
      <c r="C68" s="57">
        <v>1</v>
      </c>
      <c r="D68" s="77" t="s">
        <v>22</v>
      </c>
      <c r="E68" s="77"/>
      <c r="F68" s="66">
        <f>F69*1.2</f>
        <v>98.28</v>
      </c>
      <c r="H68" s="52"/>
    </row>
    <row r="69" spans="1:8" ht="12.75">
      <c r="A69" s="57">
        <f>A68+1</f>
        <v>33</v>
      </c>
      <c r="B69" s="77"/>
      <c r="C69" s="57">
        <v>2</v>
      </c>
      <c r="D69" s="77"/>
      <c r="E69" s="77"/>
      <c r="F69" s="66">
        <v>81.9</v>
      </c>
      <c r="H69" s="52"/>
    </row>
    <row r="70" spans="1:8" ht="12.75">
      <c r="A70" s="57">
        <f>A69+1</f>
        <v>34</v>
      </c>
      <c r="B70" s="77"/>
      <c r="C70" s="57">
        <v>3</v>
      </c>
      <c r="D70" s="77"/>
      <c r="E70" s="77"/>
      <c r="F70" s="66">
        <f>F69/1.25</f>
        <v>65.52000000000001</v>
      </c>
      <c r="H70" s="52"/>
    </row>
    <row r="71" spans="1:6" ht="12.75">
      <c r="A71" s="4"/>
      <c r="B71" s="4"/>
      <c r="C71" s="4"/>
      <c r="D71" s="4"/>
      <c r="E71" s="4"/>
      <c r="F71" s="53"/>
    </row>
    <row r="72" spans="1:6" ht="12.75">
      <c r="A72" s="110" t="s">
        <v>52</v>
      </c>
      <c r="B72" s="110"/>
      <c r="C72" s="110"/>
      <c r="D72" s="110"/>
      <c r="E72" s="110"/>
      <c r="F72" s="110"/>
    </row>
    <row r="73" spans="1:6" ht="12.75">
      <c r="A73" s="1"/>
      <c r="B73" s="1"/>
      <c r="C73" s="4"/>
      <c r="D73" s="4"/>
      <c r="E73" s="4"/>
      <c r="F73" s="46"/>
    </row>
    <row r="74" spans="1:9" ht="12.75">
      <c r="A74" s="3">
        <f>A65+1</f>
        <v>33</v>
      </c>
      <c r="B74" s="69" t="s">
        <v>23</v>
      </c>
      <c r="C74" s="3">
        <v>1</v>
      </c>
      <c r="D74" s="76" t="s">
        <v>24</v>
      </c>
      <c r="E74" s="122" t="s">
        <v>12</v>
      </c>
      <c r="F74" s="66">
        <f>F75*1.2</f>
        <v>82.65599999999999</v>
      </c>
      <c r="H74" s="59">
        <f>H75*1.2</f>
        <v>82.65599999999999</v>
      </c>
      <c r="I74" s="63"/>
    </row>
    <row r="75" spans="1:9" ht="12.75">
      <c r="A75" s="3">
        <f>A74+1</f>
        <v>34</v>
      </c>
      <c r="B75" s="69"/>
      <c r="C75" s="3">
        <v>2</v>
      </c>
      <c r="D75" s="76"/>
      <c r="E75" s="123"/>
      <c r="F75" s="66">
        <v>68.88</v>
      </c>
      <c r="H75" s="60">
        <v>68.88</v>
      </c>
      <c r="I75" s="63"/>
    </row>
    <row r="76" spans="1:9" ht="12.75">
      <c r="A76" s="3">
        <f>A75+1</f>
        <v>35</v>
      </c>
      <c r="B76" s="69"/>
      <c r="C76" s="3">
        <v>1</v>
      </c>
      <c r="D76" s="76" t="s">
        <v>11</v>
      </c>
      <c r="E76" s="123"/>
      <c r="F76" s="66">
        <f>F77*1.2</f>
        <v>90.92399999999999</v>
      </c>
      <c r="H76" s="59">
        <f>H77*1.2</f>
        <v>90.92399999999999</v>
      </c>
      <c r="I76" s="63"/>
    </row>
    <row r="77" spans="1:9" ht="12.75">
      <c r="A77" s="3">
        <f>A76+1</f>
        <v>36</v>
      </c>
      <c r="B77" s="69"/>
      <c r="C77" s="3">
        <v>2</v>
      </c>
      <c r="D77" s="76"/>
      <c r="E77" s="124"/>
      <c r="F77" s="66">
        <v>75.77</v>
      </c>
      <c r="H77" s="60">
        <v>75.77</v>
      </c>
      <c r="I77" s="63"/>
    </row>
    <row r="78" spans="1:9" ht="12.75">
      <c r="A78" s="1"/>
      <c r="B78" s="1"/>
      <c r="C78" s="125" t="s">
        <v>25</v>
      </c>
      <c r="D78" s="125"/>
      <c r="E78" s="125"/>
      <c r="F78" s="125"/>
      <c r="I78" s="63"/>
    </row>
    <row r="79" spans="1:9" ht="12.75">
      <c r="A79" s="3">
        <f>A77+1</f>
        <v>37</v>
      </c>
      <c r="B79" s="69" t="s">
        <v>13</v>
      </c>
      <c r="C79" s="3">
        <v>1</v>
      </c>
      <c r="D79" s="76" t="s">
        <v>24</v>
      </c>
      <c r="E79" s="68" t="s">
        <v>12</v>
      </c>
      <c r="F79" s="66">
        <f>F80*1.2</f>
        <v>62.652</v>
      </c>
      <c r="I79" s="63"/>
    </row>
    <row r="80" spans="1:9" ht="12.75">
      <c r="A80" s="3">
        <f>A79+1</f>
        <v>38</v>
      </c>
      <c r="B80" s="69"/>
      <c r="C80" s="3">
        <v>2</v>
      </c>
      <c r="D80" s="76"/>
      <c r="E80" s="68"/>
      <c r="F80" s="66">
        <v>52.21</v>
      </c>
      <c r="I80" s="63"/>
    </row>
    <row r="81" spans="1:9" ht="12.75">
      <c r="A81" s="3">
        <f>A80+1</f>
        <v>39</v>
      </c>
      <c r="B81" s="69"/>
      <c r="C81" s="3">
        <v>1</v>
      </c>
      <c r="D81" s="128" t="s">
        <v>11</v>
      </c>
      <c r="E81" s="68"/>
      <c r="F81" s="66">
        <f>F82*1.2</f>
        <v>69.84</v>
      </c>
      <c r="I81" s="63"/>
    </row>
    <row r="82" spans="1:9" ht="12.75">
      <c r="A82" s="3">
        <f>A81+1</f>
        <v>40</v>
      </c>
      <c r="B82" s="69"/>
      <c r="C82" s="3">
        <v>2</v>
      </c>
      <c r="D82" s="129"/>
      <c r="E82" s="68"/>
      <c r="F82" s="66">
        <v>58.2</v>
      </c>
      <c r="I82" s="63"/>
    </row>
    <row r="83" spans="1:6" ht="12.75">
      <c r="A83" s="4"/>
      <c r="B83" s="6"/>
      <c r="C83" s="4"/>
      <c r="D83" s="7"/>
      <c r="E83" s="4"/>
      <c r="F83" s="53"/>
    </row>
    <row r="84" spans="1:6" ht="12.75">
      <c r="A84" s="110" t="s">
        <v>26</v>
      </c>
      <c r="B84" s="110"/>
      <c r="C84" s="110"/>
      <c r="D84" s="110"/>
      <c r="E84" s="110"/>
      <c r="F84" s="110"/>
    </row>
    <row r="85" spans="1:6" ht="12.75">
      <c r="A85" s="79" t="s">
        <v>27</v>
      </c>
      <c r="B85" s="79"/>
      <c r="C85" s="79"/>
      <c r="D85" s="79"/>
      <c r="E85" s="79"/>
      <c r="F85" s="79"/>
    </row>
    <row r="86" spans="1:6" ht="12.75">
      <c r="A86" s="106" t="s">
        <v>49</v>
      </c>
      <c r="B86" s="106"/>
      <c r="C86" s="106"/>
      <c r="D86" s="106"/>
      <c r="E86" s="106"/>
      <c r="F86" s="106"/>
    </row>
    <row r="87" spans="1:6" ht="12.75">
      <c r="A87" s="68">
        <f>A82+1</f>
        <v>41</v>
      </c>
      <c r="B87" s="69" t="s">
        <v>28</v>
      </c>
      <c r="C87" s="68">
        <v>1.2</v>
      </c>
      <c r="D87" s="76" t="s">
        <v>19</v>
      </c>
      <c r="E87" s="68" t="s">
        <v>12</v>
      </c>
      <c r="F87" s="78">
        <v>32.72</v>
      </c>
    </row>
    <row r="88" spans="1:8" ht="12.75">
      <c r="A88" s="68"/>
      <c r="B88" s="69"/>
      <c r="C88" s="68"/>
      <c r="D88" s="76"/>
      <c r="E88" s="68"/>
      <c r="F88" s="78"/>
      <c r="H88">
        <v>32.72</v>
      </c>
    </row>
    <row r="89" spans="1:6" ht="12.75">
      <c r="A89" s="68"/>
      <c r="B89" s="69"/>
      <c r="C89" s="68"/>
      <c r="D89" s="76"/>
      <c r="E89" s="68"/>
      <c r="F89" s="78"/>
    </row>
    <row r="90" spans="1:6" ht="12.75">
      <c r="A90" s="4"/>
      <c r="B90" s="6"/>
      <c r="C90" s="4"/>
      <c r="D90" s="8"/>
      <c r="E90" s="4"/>
      <c r="F90" s="46"/>
    </row>
    <row r="91" spans="1:6" ht="12.75">
      <c r="A91" s="4"/>
      <c r="B91" s="4"/>
      <c r="C91" s="4"/>
      <c r="D91" s="7"/>
      <c r="E91" s="4"/>
      <c r="F91" s="46"/>
    </row>
    <row r="92" spans="1:6" ht="12.75">
      <c r="A92" s="70" t="s">
        <v>29</v>
      </c>
      <c r="B92" s="70"/>
      <c r="C92" s="70"/>
      <c r="D92" s="70"/>
      <c r="E92" s="70"/>
      <c r="F92" s="70"/>
    </row>
    <row r="93" spans="1:6" ht="12.75">
      <c r="A93" s="79" t="s">
        <v>17</v>
      </c>
      <c r="B93" s="79"/>
      <c r="C93" s="79"/>
      <c r="D93" s="79"/>
      <c r="E93" s="79"/>
      <c r="F93" s="79"/>
    </row>
    <row r="94" spans="1:6" ht="12.75">
      <c r="A94" s="79" t="s">
        <v>18</v>
      </c>
      <c r="B94" s="79"/>
      <c r="C94" s="79"/>
      <c r="D94" s="79"/>
      <c r="E94" s="79"/>
      <c r="F94" s="79"/>
    </row>
    <row r="95" spans="1:6" ht="12.75">
      <c r="A95" s="79" t="s">
        <v>20</v>
      </c>
      <c r="B95" s="79"/>
      <c r="C95" s="79"/>
      <c r="D95" s="79"/>
      <c r="E95" s="79"/>
      <c r="F95" s="79"/>
    </row>
    <row r="96" spans="1:6" ht="12.75">
      <c r="A96" s="79" t="s">
        <v>21</v>
      </c>
      <c r="B96" s="79"/>
      <c r="C96" s="79"/>
      <c r="D96" s="79"/>
      <c r="E96" s="79"/>
      <c r="F96" s="79"/>
    </row>
    <row r="97" spans="1:6" ht="12.75">
      <c r="A97" s="79" t="s">
        <v>33</v>
      </c>
      <c r="B97" s="79"/>
      <c r="C97" s="79"/>
      <c r="D97" s="79"/>
      <c r="E97" s="79"/>
      <c r="F97" s="79"/>
    </row>
    <row r="98" spans="1:6" ht="12.75">
      <c r="A98" s="3"/>
      <c r="B98" s="3"/>
      <c r="C98" s="3"/>
      <c r="D98" s="3"/>
      <c r="E98" s="31"/>
      <c r="F98" s="51" t="s">
        <v>66</v>
      </c>
    </row>
    <row r="99" spans="1:8" ht="12.75">
      <c r="A99" s="3">
        <f>A87+1</f>
        <v>42</v>
      </c>
      <c r="B99" s="75"/>
      <c r="C99" s="3">
        <v>1</v>
      </c>
      <c r="D99" s="76" t="s">
        <v>30</v>
      </c>
      <c r="E99" s="75"/>
      <c r="F99" s="66">
        <f>F100*1.2</f>
        <v>303.06</v>
      </c>
      <c r="H99" s="59">
        <f>H100*1.2</f>
        <v>303.06</v>
      </c>
    </row>
    <row r="100" spans="1:8" ht="12.75">
      <c r="A100" s="3">
        <f>A99+1</f>
        <v>43</v>
      </c>
      <c r="B100" s="75"/>
      <c r="C100" s="3">
        <v>2</v>
      </c>
      <c r="D100" s="76"/>
      <c r="E100" s="75"/>
      <c r="F100" s="66">
        <v>252.55</v>
      </c>
      <c r="H100" s="60">
        <v>252.55</v>
      </c>
    </row>
    <row r="101" spans="1:8" ht="12.75">
      <c r="A101" s="3">
        <f aca="true" t="shared" si="0" ref="A101:A106">A100+1</f>
        <v>44</v>
      </c>
      <c r="B101" s="75"/>
      <c r="C101" s="3">
        <v>3</v>
      </c>
      <c r="D101" s="76"/>
      <c r="E101" s="75"/>
      <c r="F101" s="66">
        <f>F100/1.25</f>
        <v>202.04000000000002</v>
      </c>
      <c r="H101" s="59">
        <f>H100/1.25</f>
        <v>202.04000000000002</v>
      </c>
    </row>
    <row r="102" spans="1:8" ht="12.75">
      <c r="A102" s="3">
        <f t="shared" si="0"/>
        <v>45</v>
      </c>
      <c r="B102" s="75"/>
      <c r="C102" s="3">
        <v>1</v>
      </c>
      <c r="D102" s="76" t="s">
        <v>31</v>
      </c>
      <c r="E102" s="75"/>
      <c r="F102" s="66">
        <f>F103*1.2</f>
        <v>809.676</v>
      </c>
      <c r="H102" s="59">
        <f>H103*1.2</f>
        <v>809.676</v>
      </c>
    </row>
    <row r="103" spans="1:8" ht="12.75">
      <c r="A103" s="3">
        <f t="shared" si="0"/>
        <v>46</v>
      </c>
      <c r="B103" s="75"/>
      <c r="C103" s="3">
        <v>2</v>
      </c>
      <c r="D103" s="76"/>
      <c r="E103" s="75"/>
      <c r="F103" s="66">
        <v>674.73</v>
      </c>
      <c r="H103" s="60">
        <v>674.73</v>
      </c>
    </row>
    <row r="104" spans="1:8" ht="12.75">
      <c r="A104" s="3">
        <f t="shared" si="0"/>
        <v>47</v>
      </c>
      <c r="B104" s="75"/>
      <c r="C104" s="3">
        <v>3</v>
      </c>
      <c r="D104" s="76"/>
      <c r="E104" s="75"/>
      <c r="F104" s="66">
        <f>F103/1.25</f>
        <v>539.784</v>
      </c>
      <c r="H104" s="59">
        <f>H103/1.25</f>
        <v>539.784</v>
      </c>
    </row>
    <row r="105" spans="1:8" ht="12.75">
      <c r="A105" s="3">
        <f t="shared" si="0"/>
        <v>48</v>
      </c>
      <c r="B105" s="75"/>
      <c r="C105" s="3">
        <v>1</v>
      </c>
      <c r="D105" s="76" t="s">
        <v>32</v>
      </c>
      <c r="E105" s="75"/>
      <c r="F105" s="66">
        <f>F106*1.2</f>
        <v>809.676</v>
      </c>
      <c r="H105" s="59">
        <f>H106*1.2</f>
        <v>809.676</v>
      </c>
    </row>
    <row r="106" spans="1:8" ht="12.75">
      <c r="A106" s="3">
        <f t="shared" si="0"/>
        <v>49</v>
      </c>
      <c r="B106" s="75"/>
      <c r="C106" s="3">
        <v>2</v>
      </c>
      <c r="D106" s="76"/>
      <c r="E106" s="75"/>
      <c r="F106" s="66">
        <f>F103</f>
        <v>674.73</v>
      </c>
      <c r="H106" s="60">
        <f>H103</f>
        <v>674.73</v>
      </c>
    </row>
    <row r="107" spans="1:8" ht="12.75">
      <c r="A107" s="3">
        <f>A106+1</f>
        <v>50</v>
      </c>
      <c r="B107" s="75"/>
      <c r="C107" s="3">
        <v>3</v>
      </c>
      <c r="D107" s="76"/>
      <c r="E107" s="75"/>
      <c r="F107" s="66">
        <f>F106/1.25</f>
        <v>539.784</v>
      </c>
      <c r="H107" s="59">
        <f>H106/1.25</f>
        <v>539.784</v>
      </c>
    </row>
    <row r="108" spans="1:6" ht="12.75">
      <c r="A108" s="4"/>
      <c r="B108" s="5"/>
      <c r="C108" s="4"/>
      <c r="D108" s="7"/>
      <c r="E108" s="5"/>
      <c r="F108" s="46"/>
    </row>
    <row r="109" spans="1:6" ht="12.75">
      <c r="A109" s="4"/>
      <c r="B109" s="4"/>
      <c r="C109" s="4"/>
      <c r="D109" s="7"/>
      <c r="E109" s="4"/>
      <c r="F109" s="46"/>
    </row>
    <row r="110" spans="1:6" ht="12.75">
      <c r="A110" s="70" t="s">
        <v>34</v>
      </c>
      <c r="B110" s="70"/>
      <c r="C110" s="70"/>
      <c r="D110" s="70"/>
      <c r="E110" s="70"/>
      <c r="F110" s="70"/>
    </row>
    <row r="111" spans="1:6" ht="12.75">
      <c r="A111" s="79" t="s">
        <v>35</v>
      </c>
      <c r="B111" s="79"/>
      <c r="C111" s="79"/>
      <c r="D111" s="79"/>
      <c r="E111" s="79"/>
      <c r="F111" s="79"/>
    </row>
    <row r="112" spans="1:6" ht="12.75">
      <c r="A112" s="1"/>
      <c r="B112" s="1"/>
      <c r="C112" s="1"/>
      <c r="D112" s="1"/>
      <c r="E112" s="1"/>
      <c r="F112" s="49"/>
    </row>
    <row r="113" spans="1:6" ht="12.75">
      <c r="A113" s="68">
        <f>A107+1</f>
        <v>51</v>
      </c>
      <c r="B113" s="72" t="s">
        <v>10</v>
      </c>
      <c r="C113" s="69" t="s">
        <v>36</v>
      </c>
      <c r="D113" s="76" t="s">
        <v>40</v>
      </c>
      <c r="E113" s="75" t="s">
        <v>12</v>
      </c>
      <c r="F113" s="78">
        <v>28</v>
      </c>
    </row>
    <row r="114" spans="1:6" ht="12.75">
      <c r="A114" s="68"/>
      <c r="B114" s="73"/>
      <c r="C114" s="69"/>
      <c r="D114" s="76"/>
      <c r="E114" s="75"/>
      <c r="F114" s="78"/>
    </row>
    <row r="115" spans="1:6" ht="12.75">
      <c r="A115" s="68">
        <f>A113+1</f>
        <v>52</v>
      </c>
      <c r="B115" s="73"/>
      <c r="C115" s="69" t="s">
        <v>37</v>
      </c>
      <c r="D115" s="76" t="s">
        <v>41</v>
      </c>
      <c r="E115" s="75"/>
      <c r="F115" s="78">
        <v>31</v>
      </c>
    </row>
    <row r="116" spans="1:6" ht="12.75">
      <c r="A116" s="68"/>
      <c r="B116" s="73"/>
      <c r="C116" s="69"/>
      <c r="D116" s="76"/>
      <c r="E116" s="75"/>
      <c r="F116" s="78"/>
    </row>
    <row r="117" spans="1:6" ht="12.75">
      <c r="A117" s="68">
        <f>A115+1</f>
        <v>53</v>
      </c>
      <c r="B117" s="73"/>
      <c r="C117" s="69" t="s">
        <v>38</v>
      </c>
      <c r="D117" s="76" t="s">
        <v>41</v>
      </c>
      <c r="E117" s="75"/>
      <c r="F117" s="78">
        <v>26</v>
      </c>
    </row>
    <row r="118" spans="1:6" ht="12.75">
      <c r="A118" s="68"/>
      <c r="B118" s="73"/>
      <c r="C118" s="69"/>
      <c r="D118" s="76"/>
      <c r="E118" s="75"/>
      <c r="F118" s="78"/>
    </row>
    <row r="119" spans="1:6" ht="12.75">
      <c r="A119" s="68">
        <f>A117+1</f>
        <v>54</v>
      </c>
      <c r="B119" s="73"/>
      <c r="C119" s="69" t="s">
        <v>39</v>
      </c>
      <c r="D119" s="76" t="s">
        <v>41</v>
      </c>
      <c r="E119" s="75"/>
      <c r="F119" s="78">
        <v>31</v>
      </c>
    </row>
    <row r="120" spans="1:6" ht="12.75">
      <c r="A120" s="68"/>
      <c r="B120" s="74"/>
      <c r="C120" s="69"/>
      <c r="D120" s="76"/>
      <c r="E120" s="75"/>
      <c r="F120" s="78"/>
    </row>
    <row r="121" spans="1:6" ht="12.75">
      <c r="A121" s="4"/>
      <c r="B121" s="5"/>
      <c r="C121" s="6"/>
      <c r="D121" s="7"/>
      <c r="E121" s="5"/>
      <c r="F121" s="46"/>
    </row>
    <row r="122" spans="1:6" ht="12.75">
      <c r="A122" s="70" t="s">
        <v>42</v>
      </c>
      <c r="B122" s="70"/>
      <c r="C122" s="70"/>
      <c r="D122" s="70"/>
      <c r="E122" s="70"/>
      <c r="F122" s="70"/>
    </row>
    <row r="123" spans="1:6" ht="12.75">
      <c r="A123" s="79" t="s">
        <v>50</v>
      </c>
      <c r="B123" s="79"/>
      <c r="C123" s="79"/>
      <c r="D123" s="79"/>
      <c r="E123" s="79"/>
      <c r="F123" s="79"/>
    </row>
    <row r="124" spans="1:6" ht="12.75">
      <c r="A124" s="1"/>
      <c r="B124" s="1"/>
      <c r="C124" s="1"/>
      <c r="D124" s="1"/>
      <c r="E124" s="1"/>
      <c r="F124" s="49"/>
    </row>
    <row r="125" spans="1:8" ht="12.75">
      <c r="A125" s="3">
        <f>A119+1</f>
        <v>55</v>
      </c>
      <c r="B125" s="3" t="s">
        <v>43</v>
      </c>
      <c r="C125" s="3" t="s">
        <v>57</v>
      </c>
      <c r="D125" s="3" t="s">
        <v>46</v>
      </c>
      <c r="E125" s="3" t="s">
        <v>12</v>
      </c>
      <c r="F125" s="36">
        <v>32</v>
      </c>
      <c r="H125" s="31">
        <v>25</v>
      </c>
    </row>
    <row r="126" spans="1:8" ht="12.75">
      <c r="A126" s="3">
        <f>A117</f>
        <v>53</v>
      </c>
      <c r="B126" s="3" t="s">
        <v>56</v>
      </c>
      <c r="C126" s="3" t="s">
        <v>58</v>
      </c>
      <c r="D126" s="3" t="s">
        <v>46</v>
      </c>
      <c r="E126" s="3" t="s">
        <v>67</v>
      </c>
      <c r="F126" s="36">
        <v>38</v>
      </c>
      <c r="H126" s="31">
        <v>32</v>
      </c>
    </row>
    <row r="127" spans="1:8" ht="12.75">
      <c r="A127" s="3">
        <f>A126+1</f>
        <v>54</v>
      </c>
      <c r="B127" s="3" t="s">
        <v>56</v>
      </c>
      <c r="C127" s="3" t="s">
        <v>76</v>
      </c>
      <c r="D127" s="3" t="s">
        <v>46</v>
      </c>
      <c r="E127" s="3" t="s">
        <v>12</v>
      </c>
      <c r="F127" s="36">
        <v>295</v>
      </c>
      <c r="H127" s="4"/>
    </row>
    <row r="128" spans="1:4" ht="38.25" customHeight="1">
      <c r="A128" s="80"/>
      <c r="B128" s="80"/>
      <c r="C128" s="80"/>
      <c r="D128" s="80"/>
    </row>
    <row r="129" spans="1:6" ht="12.75">
      <c r="A129" t="s">
        <v>68</v>
      </c>
      <c r="F129" s="54" t="s">
        <v>69</v>
      </c>
    </row>
    <row r="135" spans="1:3" ht="12.75">
      <c r="A135" s="79"/>
      <c r="B135" s="79"/>
      <c r="C135" s="79"/>
    </row>
  </sheetData>
  <sheetProtection/>
  <mergeCells count="115">
    <mergeCell ref="D117:D118"/>
    <mergeCell ref="E99:E107"/>
    <mergeCell ref="A115:A116"/>
    <mergeCell ref="F22:F23"/>
    <mergeCell ref="E79:E82"/>
    <mergeCell ref="A33:F33"/>
    <mergeCell ref="A22:A23"/>
    <mergeCell ref="A32:F32"/>
    <mergeCell ref="A34:A36"/>
    <mergeCell ref="F113:F114"/>
    <mergeCell ref="A113:A114"/>
    <mergeCell ref="D113:D114"/>
    <mergeCell ref="C115:C116"/>
    <mergeCell ref="D115:D116"/>
    <mergeCell ref="A95:F95"/>
    <mergeCell ref="C113:C114"/>
    <mergeCell ref="B22:D22"/>
    <mergeCell ref="A39:F39"/>
    <mergeCell ref="F117:F118"/>
    <mergeCell ref="B99:B107"/>
    <mergeCell ref="C117:C118"/>
    <mergeCell ref="D105:D107"/>
    <mergeCell ref="D102:D104"/>
    <mergeCell ref="C87:C89"/>
    <mergeCell ref="D87:D89"/>
    <mergeCell ref="A94:F94"/>
    <mergeCell ref="D119:D120"/>
    <mergeCell ref="A72:F72"/>
    <mergeCell ref="A92:F92"/>
    <mergeCell ref="D63:D65"/>
    <mergeCell ref="B63:B65"/>
    <mergeCell ref="A19:F19"/>
    <mergeCell ref="A48:F48"/>
    <mergeCell ref="B54:B59"/>
    <mergeCell ref="D54:D56"/>
    <mergeCell ref="D57:D59"/>
    <mergeCell ref="D68:D70"/>
    <mergeCell ref="D79:D80"/>
    <mergeCell ref="E34:E36"/>
    <mergeCell ref="A97:F97"/>
    <mergeCell ref="A50:F50"/>
    <mergeCell ref="A51:F51"/>
    <mergeCell ref="A52:F52"/>
    <mergeCell ref="A49:F49"/>
    <mergeCell ref="B87:B89"/>
    <mergeCell ref="E24:E29"/>
    <mergeCell ref="D24:D26"/>
    <mergeCell ref="D27:D29"/>
    <mergeCell ref="D81:D82"/>
    <mergeCell ref="E63:E65"/>
    <mergeCell ref="E68:E70"/>
    <mergeCell ref="E40:E42"/>
    <mergeCell ref="A61:F61"/>
    <mergeCell ref="C43:C45"/>
    <mergeCell ref="F34:F36"/>
    <mergeCell ref="A11:F11"/>
    <mergeCell ref="A84:F84"/>
    <mergeCell ref="D74:D75"/>
    <mergeCell ref="A15:F15"/>
    <mergeCell ref="A17:F17"/>
    <mergeCell ref="A119:A120"/>
    <mergeCell ref="D99:D101"/>
    <mergeCell ref="F115:F116"/>
    <mergeCell ref="F87:F89"/>
    <mergeCell ref="D34:D36"/>
    <mergeCell ref="A128:D128"/>
    <mergeCell ref="A135:C135"/>
    <mergeCell ref="A38:F38"/>
    <mergeCell ref="A96:F96"/>
    <mergeCell ref="A85:F85"/>
    <mergeCell ref="A12:F13"/>
    <mergeCell ref="A47:F47"/>
    <mergeCell ref="A16:F16"/>
    <mergeCell ref="E22:E23"/>
    <mergeCell ref="B34:B36"/>
    <mergeCell ref="A122:F122"/>
    <mergeCell ref="A87:A89"/>
    <mergeCell ref="A14:F14"/>
    <mergeCell ref="A111:F111"/>
    <mergeCell ref="B40:B45"/>
    <mergeCell ref="C119:C120"/>
    <mergeCell ref="E113:E120"/>
    <mergeCell ref="B113:B120"/>
    <mergeCell ref="C34:C36"/>
    <mergeCell ref="B24:B29"/>
    <mergeCell ref="E8:F8"/>
    <mergeCell ref="D7:F7"/>
    <mergeCell ref="F40:F42"/>
    <mergeCell ref="B74:B77"/>
    <mergeCell ref="A93:F93"/>
    <mergeCell ref="C40:C42"/>
    <mergeCell ref="A67:F67"/>
    <mergeCell ref="E43:E45"/>
    <mergeCell ref="D40:D45"/>
    <mergeCell ref="A43:A45"/>
    <mergeCell ref="A123:F123"/>
    <mergeCell ref="E74:E77"/>
    <mergeCell ref="A86:F86"/>
    <mergeCell ref="E87:E89"/>
    <mergeCell ref="B79:B82"/>
    <mergeCell ref="D76:D77"/>
    <mergeCell ref="C78:F78"/>
    <mergeCell ref="A117:A118"/>
    <mergeCell ref="F119:F120"/>
    <mergeCell ref="A110:F110"/>
    <mergeCell ref="H34:H36"/>
    <mergeCell ref="D6:F6"/>
    <mergeCell ref="E54:E59"/>
    <mergeCell ref="E1:F1"/>
    <mergeCell ref="A40:A42"/>
    <mergeCell ref="B68:B70"/>
    <mergeCell ref="F43:F45"/>
    <mergeCell ref="A20:F20"/>
    <mergeCell ref="E3:F3"/>
    <mergeCell ref="D2:F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2" manualBreakCount="2">
    <brk id="46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1</cp:lastModifiedBy>
  <cp:lastPrinted>2019-01-03T05:25:45Z</cp:lastPrinted>
  <dcterms:created xsi:type="dcterms:W3CDTF">2008-11-10T07:09:12Z</dcterms:created>
  <dcterms:modified xsi:type="dcterms:W3CDTF">2019-01-03T05:36:31Z</dcterms:modified>
  <cp:category/>
  <cp:version/>
  <cp:contentType/>
  <cp:contentStatus/>
</cp:coreProperties>
</file>